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67" documentId="13_ncr:1_{F6CB121F-512D-4AA6-A0C1-0FB36C537598}" xr6:coauthVersionLast="47" xr6:coauthVersionMax="47" xr10:uidLastSave="{B11073A2-9EF4-4E44-BA37-F5B79929A971}"/>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<sst xmlns="http://schemas.openxmlformats.org/spreadsheetml/2006/main" count="180318" uniqueCount="39129">
  <si>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</si>
  <si>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</si>
  <si>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</si>
  <si>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</si>
  <si>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</si>
  <si>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</si>
  <si>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</si>
  <si>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</si>
  <si>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</si>
  <si>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</si>
  <si>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</si>
  <si>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</si>
  <si>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</si>
  <si>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</si>
  <si>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</si>
  <si>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</si>
  <si>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</si>
  <si>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</si>
  <si>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</si>
  <si>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</si>
  <si>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</si>
  <si>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</si>
  <si>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</si>
  <si>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</si>
  <si>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</si>
  <si>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</si>
  <si>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</si>
  <si>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</si>
  <si>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</si>
  <si>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</si>
  <si>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</si>
  <si>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</si>
  <si>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</si>
  <si>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</si>
  <si>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</si>
  <si>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</si>
  <si>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</si>
  <si>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</si>
  <si>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</si>
  <si>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</si>
  <si>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</si>
  <si>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</si>
  <si>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</si>
  <si>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</si>
  <si>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</si>
  <si>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</si>
  <si>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</si>
  <si>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</si>
  <si>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</si>
  <si>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</si>
  <si>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</si>
  <si>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</si>
  <si>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</si>
  <si>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</si>
  <si>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</si>
  <si>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</si>
  <si>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</si>
  <si>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</si>
  <si>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</si>
  <si>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</si>
  <si>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</si>
  <si>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</si>
  <si>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</si>
  <si>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</si>
  <si>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</si>
  <si>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</si>
  <si>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</si>
  <si>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</si>
  <si>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</si>
  <si>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</si>
  <si>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</si>
  <si>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</si>
  <si>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</si>
  <si>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</si>
  <si>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</si>
  <si>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</si>
  <si>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</si>
  <si>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</si>
  <si>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</si>
  <si>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</si>
  <si>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</si>
  <si>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</si>
  <si>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</si>
  <si>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</si>
  <si>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</si>
  <si>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</si>
  <si>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</si>
  <si>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</si>
  <si>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</si>
  <si>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</si>
  <si>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</si>
  <si>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</si>
  <si>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</si>
  <si>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</si>
  <si>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</si>
  <si>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</si>
  <si>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</si>
  <si>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</si>
  <si>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</si>
  <si>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</si>
  <si>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</si>
  <si>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</si>
  <si>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</si>
  <si>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</si>
  <si>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</si>
  <si>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</si>
  <si>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</si>
  <si>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</si>
  <si>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</si>
  <si>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</si>
  <si>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</si>
  <si>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</si>
  <si>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</si>
  <si>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</si>
  <si>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</si>
  <si>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</si>
  <si>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</si>
  <si>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</si>
  <si>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</si>
  <si>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</si>
  <si>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</si>
  <si>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</si>
  <si>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</si>
  <si>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</si>
  <si>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</si>
  <si>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</si>
  <si>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</si>
  <si>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</si>
  <si>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</si>
  <si>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</si>
  <si>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</si>
  <si>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</si>
  <si>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</si>
  <si>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</si>
  <si>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</si>
  <si>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</si>
  <si>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</si>
  <si>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</si>
  <si>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</si>
  <si>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</si>
  <si>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</si>
  <si>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</si>
  <si>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</si>
  <si>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</si>
  <si>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</si>
  <si>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</si>
  <si>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</si>
  <si>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</si>
  <si>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</si>
  <si>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</si>
  <si>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</si>
  <si>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</si>
  <si>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</si>
  <si>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</si>
  <si>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</si>
  <si>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</si>
  <si>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</si>
  <si>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</si>
  <si>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</si>
  <si>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</si>
  <si>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</si>
  <si>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</si>
  <si>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</si>
  <si>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</si>
  <si>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</si>
  <si>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</si>
  <si>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</si>
  <si>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</si>
  <si>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</si>
  <si>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</si>
  <si>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</si>
  <si>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</si>
  <si>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</si>
  <si>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</si>
  <si>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</si>
  <si>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</si>
  <si>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</si>
  <si>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</si>
  <si>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</si>
  <si>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</si>
  <si>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</si>
  <si>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</si>
  <si>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</si>
  <si>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</si>
  <si>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</si>
  <si>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</si>
  <si>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</si>
  <si>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</si>
  <si>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</si>
  <si>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</si>
  <si>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</si>
  <si>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</si>
  <si>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</si>
  <si>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</si>
  <si>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</si>
  <si>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</si>
  <si>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</si>
  <si>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</si>
  <si>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</si>
  <si>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</si>
  <si>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</si>
  <si>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</si>
  <si>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</si>
  <si>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</si>
  <si>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</si>
  <si>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</si>
  <si>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</si>
  <si>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</si>
  <si>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</si>
  <si>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</si>
  <si>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</si>
  <si>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</si>
  <si>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</si>
  <si>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</si>
  <si>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</si>
  <si>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</si>
  <si>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</si>
  <si>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</si>
  <si>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</si>
  <si>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</si>
  <si>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</si>
  <si>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</si>
  <si>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</si>
  <si>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</si>
  <si>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</si>
  <si>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</si>
  <si>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</si>
  <si>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</si>
  <si>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</si>
  <si>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</si>
  <si>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</si>
  <si>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</si>
  <si>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</si>
  <si>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</si>
  <si>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</si>
  <si>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</si>
  <si>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</si>
  <si>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</si>
  <si>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</si>
  <si>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</si>
  <si>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</si>
  <si>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</si>
  <si>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</si>
  <si>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</si>
  <si>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</si>
  <si>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</si>
  <si>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</si>
  <si>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</si>
  <si>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</si>
  <si>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</si>
  <si>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</si>
  <si>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</si>
  <si>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</si>
  <si>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</si>
  <si>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</si>
  <si>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</si>
  <si>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</si>
  <si>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</si>
  <si>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</si>
  <si>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</si>
  <si>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</si>
  <si>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</si>
  <si>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</si>
  <si>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</si>
  <si>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</si>
  <si>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</si>
  <si>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</si>
  <si>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</si>
  <si>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</si>
  <si>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</si>
  <si>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</si>
  <si>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</si>
  <si>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</si>
  <si>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</si>
  <si>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</si>
  <si>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</si>
  <si>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</si>
  <si>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</si>
  <si>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</si>
  <si>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</si>
  <si>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</si>
  <si>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</si>
  <si>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</si>
  <si>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</si>
  <si>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</si>
  <si>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</si>
  <si>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</si>
  <si>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</si>
  <si>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</si>
  <si>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</si>
  <si>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</si>
  <si>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</si>
  <si>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</si>
  <si>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</si>
  <si>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</si>
  <si>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</si>
  <si>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</si>
  <si>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</si>
  <si>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</si>
  <si>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</si>
  <si>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</si>
  <si>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</si>
  <si>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</si>
  <si>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</si>
  <si>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</si>
  <si>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</si>
  <si>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</si>
  <si>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</si>
  <si>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</si>
  <si>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</si>
  <si>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</si>
  <si>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</si>
  <si>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</si>
  <si>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</si>
  <si>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</si>
  <si>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</si>
  <si>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</si>
  <si>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</si>
  <si>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</si>
  <si>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</si>
  <si>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</si>
  <si>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</si>
  <si>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</si>
  <si>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</si>
  <si>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</si>
  <si>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</si>
  <si>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</si>
  <si>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</si>
  <si>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</si>
  <si>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</si>
  <si>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</si>
  <si>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</si>
  <si>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</si>
  <si>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</si>
  <si>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</si>
  <si>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</si>
  <si>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</si>
  <si>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</si>
  <si>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</si>
  <si>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</si>
  <si>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</si>
  <si>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</si>
  <si>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</si>
  <si>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</si>
  <si>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</si>
  <si>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</si>
  <si>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</si>
  <si>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</si>
  <si>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</si>
  <si>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</si>
  <si>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</si>
  <si>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</si>
  <si>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</si>
  <si>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</si>
  <si>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</si>
  <si>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</si>
  <si>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</si>
  <si>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</si>
  <si>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</si>
  <si>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</si>
  <si>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</si>
  <si>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</si>
  <si>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</si>
  <si>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</si>
  <si>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</si>
  <si>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</si>
  <si>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</si>
  <si>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</si>
  <si>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</si>
  <si>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</si>
  <si>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</si>
  <si>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</si>
  <si>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</si>
  <si>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</si>
  <si>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</si>
  <si>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</si>
  <si>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</si>
  <si>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</si>
  <si>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</si>
  <si>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</si>
  <si>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</si>
  <si>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</si>
  <si>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</si>
  <si>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</si>
  <si>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</si>
  <si>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</si>
  <si>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</si>
  <si>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</si>
  <si>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</si>
  <si>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</si>
  <si>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</si>
  <si>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</si>
  <si>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</si>
  <si>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</si>
  <si>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</si>
  <si>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</si>
  <si>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</si>
  <si>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</si>
  <si>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</si>
  <si>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</si>
  <si>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</si>
  <si>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</si>
  <si>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</si>
  <si>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</si>
  <si>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</si>
  <si>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</si>
  <si>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</si>
  <si>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</si>
  <si>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</si>
  <si>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</si>
  <si>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</si>
  <si>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</si>
  <si>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</si>
  <si>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</si>
  <si>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</si>
  <si>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</si>
  <si>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</si>
  <si>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</si>
  <si>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</si>
  <si>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</si>
  <si>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</si>
  <si>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</si>
  <si>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</si>
  <si>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</si>
  <si>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</si>
  <si>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</si>
  <si>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</si>
  <si>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</si>
  <si>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</si>
  <si>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</si>
  <si>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</si>
  <si>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</si>
  <si>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</si>
  <si>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</si>
  <si>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</si>
  <si>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</si>
  <si>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</si>
  <si>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</si>
  <si>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</si>
  <si>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</si>
  <si>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</si>
  <si>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</si>
  <si>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</si>
  <si>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</si>
  <si>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</si>
  <si>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</si>
  <si>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</si>
  <si>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</si>
  <si>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</si>
  <si>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</si>
  <si>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</si>
  <si>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</si>
  <si>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</si>
  <si>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</si>
  <si>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</si>
  <si>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</si>
  <si>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</si>
  <si>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</si>
  <si>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</si>
  <si>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</si>
  <si>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</si>
  <si>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</si>
  <si>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</si>
  <si>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</si>
  <si>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</si>
  <si>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</si>
  <si>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</si>
  <si>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</si>
  <si>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</si>
  <si>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</si>
  <si>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</si>
  <si>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</si>
  <si>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</si>
  <si>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</si>
  <si>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</si>
  <si>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</si>
  <si>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</si>
  <si>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</si>
  <si>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</si>
  <si>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</si>
  <si>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</si>
  <si>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</si>
  <si>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</si>
  <si>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</si>
  <si>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</si>
  <si>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</si>
  <si>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</si>
  <si>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</si>
  <si>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</si>
  <si>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</si>
  <si>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</si>
  <si>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</si>
  <si>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</si>
  <si>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</si>
  <si>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</si>
  <si>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</si>
  <si>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</si>
  <si>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</si>
  <si>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</si>
  <si>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</si>
  <si>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</si>
  <si>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</si>
  <si>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</si>
  <si>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</si>
  <si>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</si>
  <si>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</si>
  <si>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</si>
  <si>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</si>
  <si>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</si>
  <si>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</si>
  <si>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</si>
  <si>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</si>
  <si>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</si>
  <si>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</si>
  <si>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</si>
  <si>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</si>
  <si>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</si>
  <si>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</si>
  <si>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</si>
  <si>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</si>
  <si>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</si>
  <si>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</si>
  <si>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</si>
  <si>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</si>
  <si>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</si>
  <si>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</si>
  <si>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</si>
  <si>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</si>
  <si>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</si>
  <si>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</si>
  <si>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</si>
  <si>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</si>
  <si>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</si>
  <si>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</si>
  <si>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</si>
  <si>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</si>
  <si>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</si>
  <si>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</si>
  <si>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</si>
  <si>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</si>
  <si>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</si>
  <si>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</si>
  <si>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</si>
  <si>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</si>
  <si>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</si>
  <si>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</si>
  <si>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</si>
  <si>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</si>
  <si>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</si>
  <si>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</si>
  <si>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</si>
  <si>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</si>
  <si>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</si>
  <si>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</si>
  <si>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</si>
  <si>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</si>
  <si>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</si>
  <si>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</si>
  <si>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</si>
  <si>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</si>
  <si>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</si>
  <si>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</si>
  <si>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</si>
  <si>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</si>
  <si>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</si>
  <si>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</si>
  <si>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</si>
  <si>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</si>
  <si>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</si>
  <si>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</si>
  <si>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</si>
  <si>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</si>
  <si>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</si>
  <si>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</si>
  <si>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</si>
  <si>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</si>
  <si>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</si>
  <si>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</si>
  <si>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</si>
  <si>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</si>
  <si>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</si>
  <si>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</si>
  <si>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</si>
  <si>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</si>
  <si>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</si>
  <si>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</si>
  <si>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</si>
  <si>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</si>
  <si>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</si>
  <si>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</si>
  <si>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</si>
  <si>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</si>
  <si>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</si>
  <si>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</si>
  <si>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</si>
  <si>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</si>
  <si>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</si>
  <si>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</si>
  <si>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</si>
  <si>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</si>
  <si>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</si>
  <si>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</si>
  <si>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</si>
  <si>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</si>
  <si>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</si>
  <si>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</si>
  <si>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</si>
  <si>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</si>
  <si>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</si>
  <si>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</si>
  <si>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</si>
  <si>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</si>
  <si>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</si>
  <si>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</si>
  <si>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</si>
  <si>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</si>
  <si>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</si>
  <si>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</si>
  <si>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</si>
  <si>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</si>
  <si>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</si>
  <si>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</si>
  <si>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</si>
  <si>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</si>
  <si>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</si>
  <si>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</si>
  <si>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</si>
  <si>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</si>
  <si>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</si>
  <si>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</si>
  <si>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</si>
  <si>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</si>
  <si>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</si>
  <si>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</si>
  <si>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</si>
  <si>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</si>
  <si>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</si>
  <si>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</si>
  <si>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</si>
  <si>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</si>
  <si>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</si>
  <si>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</si>
  <si>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</si>
  <si>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</si>
  <si>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</si>
  <si>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</si>
  <si>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</si>
  <si>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</si>
  <si>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</si>
  <si>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</si>
  <si>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</si>
  <si>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</si>
  <si>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</si>
  <si>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</si>
  <si>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</si>
  <si>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</si>
  <si>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</si>
  <si>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</si>
  <si>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</si>
  <si>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</si>
  <si>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</si>
  <si>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</si>
  <si>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</si>
  <si>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</si>
  <si>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</si>
  <si>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</si>
  <si>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</si>
  <si>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</si>
  <si>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</si>
  <si>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</si>
  <si>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</si>
  <si>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</si>
  <si>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</si>
  <si>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</si>
  <si>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</si>
  <si>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</si>
  <si>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</si>
  <si>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</si>
  <si>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</si>
  <si>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</si>
  <si>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</si>
  <si>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</si>
  <si>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</si>
  <si>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</si>
  <si>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</si>
  <si>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</si>
  <si>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</si>
  <si>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</si>
  <si>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</si>
  <si>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</si>
  <si>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</si>
  <si>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</si>
  <si>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</si>
  <si>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</si>
  <si>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</si>
  <si>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</si>
  <si>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</si>
  <si>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</si>
  <si>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</si>
  <si>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</si>
  <si>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</si>
  <si>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</si>
  <si>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</si>
  <si>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</si>
  <si>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</si>
  <si>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</si>
  <si>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</si>
  <si>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</si>
  <si>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</si>
  <si>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</si>
  <si>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</si>
  <si>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</si>
  <si>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</si>
  <si>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</si>
  <si>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</si>
  <si>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</si>
  <si>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</si>
  <si>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</si>
  <si>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</si>
  <si>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</si>
  <si>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</si>
  <si>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</si>
  <si>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</si>
  <si>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</si>
  <si>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</si>
  <si>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</si>
  <si>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</si>
  <si>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</si>
  <si>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</si>
  <si>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</si>
  <si>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</si>
  <si>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</si>
  <si>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</si>
  <si>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</si>
  <si>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</si>
  <si>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</si>
  <si>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</si>
  <si>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</si>
  <si>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</si>
  <si>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</si>
  <si>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</si>
  <si>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</si>
  <si>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</si>
  <si>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</si>
  <si>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</si>
  <si>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</si>
  <si>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</si>
  <si>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</si>
  <si>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</si>
  <si>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</si>
  <si>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</si>
  <si>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</si>
  <si>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</si>
  <si>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</si>
  <si>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</si>
  <si>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</si>
  <si>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</si>
  <si>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</si>
  <si>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</si>
  <si>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</si>
  <si>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</si>
  <si>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</si>
  <si>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</si>
  <si>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</si>
  <si>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</si>
  <si>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</si>
  <si>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</si>
  <si>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</si>
  <si>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</si>
  <si>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</si>
  <si>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</si>
  <si>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</si>
  <si>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</si>
  <si>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</si>
  <si>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</si>
  <si>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</si>
  <si>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</si>
  <si>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</si>
  <si>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</si>
  <si>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</si>
  <si>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</si>
  <si>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</si>
  <si>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</si>
  <si>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</si>
  <si>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</si>
  <si>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</si>
  <si>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</si>
  <si>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</si>
  <si>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</si>
  <si>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</si>
  <si>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</si>
  <si>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</si>
  <si>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</si>
  <si>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</si>
  <si>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</si>
  <si>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</si>
  <si>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</si>
  <si>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</si>
  <si>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</si>
  <si>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</si>
  <si>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</si>
  <si>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</si>
  <si>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</si>
  <si>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</si>
  <si>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</si>
  <si>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</si>
  <si>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</si>
  <si>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</si>
  <si>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</si>
  <si>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</si>
  <si>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</si>
  <si>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</si>
  <si>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</si>
  <si>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</si>
  <si>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</si>
  <si>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</si>
  <si>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</si>
  <si>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</si>
  <si>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</si>
  <si>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</si>
  <si>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</si>
  <si>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</si>
  <si>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</si>
  <si>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</si>
  <si>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</si>
  <si>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</si>
  <si>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</si>
  <si>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</si>
  <si>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</si>
  <si>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</si>
  <si>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</si>
  <si>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</si>
  <si>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</si>
  <si>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</si>
  <si>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</si>
  <si>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</si>
  <si>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</si>
  <si>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</si>
  <si>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</si>
  <si>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</si>
  <si>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</si>
  <si>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</si>
  <si>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</si>
  <si>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</si>
  <si>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</si>
  <si>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</si>
  <si>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</si>
  <si>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</si>
  <si>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</si>
  <si>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</si>
  <si>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</si>
  <si>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</si>
  <si>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</si>
  <si>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</si>
  <si>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</si>
  <si>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</si>
  <si>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</si>
  <si>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</si>
  <si>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</si>
  <si>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</si>
  <si>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</si>
  <si>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</si>
  <si>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</si>
  <si>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</si>
  <si>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</si>
  <si>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</si>
  <si>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</si>
  <si>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</si>
  <si>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</si>
  <si>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</si>
  <si>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</si>
  <si>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</si>
  <si>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</si>
  <si>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</si>
  <si>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</si>
  <si>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</si>
  <si>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</si>
  <si>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</si>
  <si>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</si>
  <si>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</si>
  <si>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</si>
  <si>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</si>
  <si>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</si>
  <si>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</si>
  <si>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</si>
  <si>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</si>
  <si>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</si>
  <si>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</si>
  <si>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</si>
  <si>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</si>
  <si>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</si>
  <si>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</si>
  <si>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</si>
  <si>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</si>
  <si>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</si>
  <si>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</si>
  <si>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</si>
  <si>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</si>
  <si>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</si>
  <si>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</si>
  <si>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</si>
  <si>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</si>
  <si>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</si>
  <si>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</si>
  <si>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</si>
  <si>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</si>
  <si>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</si>
  <si>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</si>
  <si>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</si>
  <si>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</si>
  <si>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</si>
  <si>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</si>
  <si>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</si>
  <si>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</si>
  <si>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</si>
  <si>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</si>
  <si>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</si>
  <si>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</si>
  <si>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</si>
  <si>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</si>
  <si>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</si>
  <si>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</si>
  <si>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</si>
  <si>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</si>
  <si>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</si>
  <si>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</si>
  <si>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</si>
  <si>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</si>
  <si>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</si>
  <si>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</si>
  <si>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</si>
  <si>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</si>
  <si>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</si>
  <si>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</si>
  <si>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</si>
  <si>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</si>
  <si>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</si>
  <si>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</si>
  <si>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</si>
  <si>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</si>
  <si>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</si>
  <si>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</si>
  <si>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</si>
  <si>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</si>
  <si>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</si>
  <si>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</si>
  <si>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</si>
  <si>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</si>
  <si>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</si>
  <si>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</si>
  <si>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</si>
  <si>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</si>
  <si>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</si>
  <si>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</si>
  <si>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</si>
  <si>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</si>
  <si>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</si>
  <si>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</si>
  <si>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</si>
  <si>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</si>
  <si>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</si>
  <si>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</si>
  <si>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</si>
  <si>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</si>
  <si>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</si>
  <si>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</si>
  <si>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</si>
  <si>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</si>
  <si>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</si>
  <si>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</si>
  <si>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</si>
  <si>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</si>
  <si>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</si>
  <si>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</si>
  <si>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</si>
  <si>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</si>
  <si>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</si>
  <si>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</si>
  <si>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</si>
  <si>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</si>
  <si>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</si>
  <si>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</si>
  <si>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</si>
  <si>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</si>
  <si>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</si>
  <si>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</si>
  <si>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</si>
  <si>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</si>
  <si>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</si>
  <si>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</si>
  <si>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</si>
  <si>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</si>
  <si>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</si>
  <si>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</si>
  <si>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</si>
  <si>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</si>
  <si>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</si>
  <si>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</si>
  <si>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</si>
  <si>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</si>
  <si>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</si>
  <si>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</si>
  <si>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</si>
  <si>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</si>
  <si>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</si>
  <si>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</si>
  <si>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</si>
  <si>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</si>
  <si>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</si>
  <si>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</si>
  <si>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</si>
  <si>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</si>
  <si>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</si>
  <si>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</si>
  <si>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</si>
  <si>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</si>
  <si>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</si>
  <si>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</si>
  <si>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</si>
  <si>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</si>
  <si>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</si>
  <si>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</si>
  <si>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</si>
  <si>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</si>
  <si>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</si>
  <si>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</si>
  <si>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</si>
  <si>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</si>
  <si>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</si>
  <si>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</si>
  <si>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</si>
  <si>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</si>
  <si>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</si>
  <si>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</si>
  <si>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</si>
  <si>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</si>
  <si>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</si>
  <si>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</si>
  <si>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</si>
  <si>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</si>
  <si>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</si>
  <si>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</si>
  <si>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</si>
  <si>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</si>
  <si>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</si>
  <si>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</si>
  <si>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</si>
  <si>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</si>
  <si>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</si>
  <si>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</si>
  <si>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</si>
  <si>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</si>
  <si>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</si>
  <si>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</si>
  <si>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</si>
  <si>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</si>
  <si>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</si>
  <si>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</si>
  <si>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</si>
  <si>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</si>
  <si>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</si>
  <si>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</si>
  <si>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</si>
  <si>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</si>
  <si>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</si>
  <si>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</si>
  <si>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</si>
  <si>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</si>
  <si>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</si>
  <si>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</si>
  <si>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</si>
  <si>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</si>
  <si>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</si>
  <si>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</si>
  <si>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</si>
  <si>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</si>
  <si>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</si>
  <si>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</si>
  <si>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</si>
  <si>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</si>
  <si>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</si>
  <si>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</si>
  <si>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</si>
  <si>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</si>
  <si>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</si>
  <si>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</si>
  <si>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</si>
  <si>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</si>
  <si>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</si>
  <si>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</si>
  <si>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</si>
  <si>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</si>
  <si>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</si>
  <si>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</si>
  <si>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</si>
  <si>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</si>
  <si>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</si>
  <si>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</si>
  <si>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</si>
  <si>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</si>
  <si>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</si>
  <si>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</si>
  <si>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</si>
  <si>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</si>
  <si>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</si>
  <si>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</si>
  <si>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</si>
  <si>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</si>
  <si>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</si>
  <si>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</si>
  <si>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</si>
  <si>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</si>
  <si>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</si>
  <si>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</si>
  <si>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</si>
  <si>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</si>
  <si>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</si>
  <si>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</si>
  <si>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</si>
  <si>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</si>
  <si>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</si>
  <si>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</si>
  <si>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</si>
  <si>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</si>
  <si>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</si>
  <si>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</si>
  <si>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</si>
  <si>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</si>
  <si>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</si>
  <si>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</si>
  <si>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</si>
  <si>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</si>
  <si>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</si>
  <si>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</si>
  <si>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</si>
  <si>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</si>
  <si>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</si>
  <si>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</si>
  <si>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</si>
  <si>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</si>
  <si>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</si>
  <si>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</si>
  <si>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</si>
  <si>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</si>
  <si>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</si>
  <si>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</si>
  <si>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</si>
  <si>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</si>
  <si>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</si>
  <si>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</si>
  <si>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</si>
  <si>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</si>
  <si>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</si>
  <si>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</si>
  <si>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</si>
  <si>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</si>
  <si>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</si>
  <si>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</si>
  <si>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</si>
  <si>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</si>
  <si>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</si>
  <si>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</si>
  <si>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</si>
  <si>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</si>
  <si>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</si>
  <si>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</si>
  <si>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</si>
  <si>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</si>
  <si>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</si>
  <si>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</si>
  <si>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</si>
  <si>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</si>
  <si>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</si>
  <si>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</si>
  <si>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</si>
  <si>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</si>
  <si>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</si>
  <si>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</si>
  <si>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</si>
  <si>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</si>
  <si>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</si>
  <si>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</si>
  <si>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</si>
  <si>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</si>
  <si>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</si>
  <si>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</si>
  <si>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</si>
  <si>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</si>
  <si>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</si>
  <si>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</si>
  <si>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</si>
  <si>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</si>
  <si>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</si>
  <si>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</si>
  <si>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</si>
  <si>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</si>
  <si>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</si>
  <si>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</si>
  <si>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</si>
  <si>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</si>
  <si>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</si>
  <si>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</si>
  <si>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</si>
  <si>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</si>
  <si>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</si>
  <si>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</si>
  <si>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</si>
  <si>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</si>
  <si>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</si>
  <si>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</si>
  <si>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</si>
  <si>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</si>
  <si>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</si>
  <si>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</si>
  <si>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</si>
  <si>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</si>
  <si>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</si>
  <si>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</si>
  <si>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</si>
  <si>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</si>
  <si>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</si>
  <si>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</si>
  <si>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</si>
  <si>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</si>
  <si>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</si>
  <si>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</si>
  <si>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</si>
  <si>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</si>
  <si>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</si>
  <si>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</si>
  <si>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</si>
  <si>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</si>
  <si>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</si>
  <si>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</si>
  <si>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</si>
  <si>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</si>
  <si>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</si>
  <si>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</si>
  <si>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</si>
  <si>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</si>
  <si>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</si>
  <si>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</si>
  <si>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</si>
  <si>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</si>
  <si>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</si>
  <si>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</si>
  <si>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</si>
  <si>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</si>
  <si>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</si>
  <si>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</si>
  <si>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</si>
  <si>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</si>
  <si>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</si>
  <si>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</si>
  <si>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</si>
  <si>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</si>
  <si>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</si>
  <si>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</si>
  <si>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</si>
  <si>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</si>
  <si>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</si>
  <si>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</si>
  <si>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</si>
  <si>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</si>
  <si>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</si>
  <si>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</si>
  <si>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</si>
  <si>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</si>
  <si>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</si>
  <si>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</si>
  <si>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</si>
  <si>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</si>
  <si>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</si>
  <si>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</si>
  <si>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</si>
  <si>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</si>
  <si>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</si>
  <si>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</si>
  <si>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</si>
  <si>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</si>
  <si>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</si>
  <si>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</si>
  <si>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</si>
  <si>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</si>
  <si>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</si>
  <si>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</si>
  <si>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</si>
  <si>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</si>
  <si>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</si>
  <si>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</si>
  <si>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</si>
  <si>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</si>
  <si>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</si>
  <si>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</si>
  <si>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</si>
  <si>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</si>
  <si>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</si>
  <si>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</si>
  <si>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</si>
  <si>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</si>
  <si>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</si>
  <si>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</si>
  <si>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</si>
  <si>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</si>
  <si>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</si>
  <si>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</si>
  <si>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</si>
  <si>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</si>
  <si>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</si>
  <si>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</si>
  <si>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</si>
  <si>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</si>
  <si>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</si>
  <si>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</si>
  <si>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</si>
  <si>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</si>
  <si>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</si>
  <si>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</si>
  <si>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</si>
  <si>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</si>
  <si>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</si>
  <si>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</si>
  <si>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</si>
  <si>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</si>
  <si>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</si>
  <si>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</si>
  <si>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</si>
  <si>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</si>
  <si>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</si>
  <si>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</si>
  <si>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</si>
  <si>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</si>
  <si>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</si>
  <si>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</si>
  <si>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</si>
  <si>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</si>
  <si>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</si>
  <si>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</si>
  <si>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</si>
  <si>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</si>
  <si>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</si>
  <si>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</si>
  <si>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</si>
  <si>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</si>
  <si>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</si>
  <si>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</si>
  <si>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</si>
  <si>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</si>
  <si>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</si>
  <si>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</si>
  <si>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</si>
  <si>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</si>
  <si>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</si>
  <si>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</si>
  <si>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</si>
  <si>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</si>
  <si>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</si>
  <si>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</si>
  <si>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</si>
  <si>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</si>
  <si>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</si>
  <si>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</si>
  <si>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</si>
  <si>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</si>
  <si>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</si>
  <si>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</si>
  <si>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</si>
  <si>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</si>
  <si>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</si>
  <si>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</si>
  <si>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</si>
  <si>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</si>
  <si>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</si>
  <si>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</si>
  <si>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</si>
  <si>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</si>
  <si>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</si>
  <si>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</si>
  <si>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</si>
  <si>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</si>
  <si>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</si>
  <si>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</si>
  <si>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</si>
  <si>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</si>
  <si>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</si>
  <si>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</si>
  <si>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</si>
  <si>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</si>
  <si>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</si>
  <si>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</si>
  <si>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</si>
  <si>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</si>
  <si>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</si>
  <si>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</si>
  <si>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</si>
  <si>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</si>
  <si>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</si>
  <si>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</si>
  <si>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</si>
  <si>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</si>
  <si>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</si>
  <si>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</si>
  <si>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</si>
  <si>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</si>
  <si>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</si>
  <si>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</si>
  <si>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</si>
  <si>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</si>
  <si>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</si>
  <si>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</si>
  <si>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</si>
  <si>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</si>
  <si>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</si>
  <si>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</si>
  <si>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</si>
  <si>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</si>
  <si>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</si>
  <si>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</si>
  <si>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</si>
  <si>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</si>
  <si>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</si>
  <si>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</si>
  <si>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</si>
  <si>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</si>
  <si>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</si>
  <si>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</si>
  <si>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</si>
  <si>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</si>
  <si>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</si>
  <si>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</si>
  <si>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</si>
  <si>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</si>
  <si>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</si>
  <si>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</si>
  <si>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</si>
  <si>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</si>
  <si>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</si>
  <si>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</si>
  <si>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</si>
  <si>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</si>
  <si>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</si>
  <si>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</si>
  <si>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</si>
  <si>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</si>
  <si>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</si>
  <si>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</si>
  <si>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</si>
  <si>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</si>
  <si>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</si>
  <si>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</si>
  <si>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</si>
  <si>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</si>
  <si>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</si>
  <si>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</si>
  <si>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</si>
  <si>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</si>
  <si>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</si>
  <si>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</si>
  <si>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</si>
  <si>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</si>
  <si>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</si>
  <si>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</si>
  <si>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</si>
  <si>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</si>
  <si>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</si>
  <si>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</si>
  <si>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</si>
  <si>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</si>
  <si>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</si>
  <si>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</si>
  <si>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</si>
  <si>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</si>
  <si>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</si>
  <si>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</si>
  <si>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</si>
  <si>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</si>
  <si>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</si>
  <si>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</si>
  <si>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</si>
  <si>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</si>
  <si>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</si>
  <si>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</si>
  <si>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</si>
  <si>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</si>
  <si>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</si>
  <si>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</si>
  <si>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</si>
  <si>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</si>
  <si>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</si>
  <si>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</si>
  <si>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</si>
  <si>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</si>
  <si>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</si>
  <si>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</si>
  <si>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</si>
  <si>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</si>
  <si>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</si>
  <si>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</si>
  <si>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</si>
  <si>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</si>
  <si>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</si>
  <si>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</si>
  <si>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</si>
  <si>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</si>
  <si>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</si>
  <si>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</si>
  <si>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</si>
  <si>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</si>
  <si>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</si>
  <si>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</si>
  <si>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</si>
  <si>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</si>
  <si>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</si>
  <si>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</si>
  <si>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</si>
  <si>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</si>
  <si>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</si>
  <si>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</si>
  <si>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</si>
  <si>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</si>
  <si>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</si>
  <si>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</si>
  <si>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</si>
  <si>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</si>
  <si>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</si>
  <si>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</si>
  <si>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</si>
  <si>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</si>
  <si>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</si>
  <si>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</si>
  <si>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</si>
  <si>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</si>
  <si>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</si>
  <si>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</si>
  <si>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</si>
  <si>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</si>
  <si>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</si>
  <si>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</si>
  <si>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</si>
  <si>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</si>
  <si>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</si>
  <si>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</si>
  <si>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</si>
  <si>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</si>
  <si>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</si>
  <si>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</si>
  <si>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</si>
  <si>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</si>
  <si>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</si>
  <si>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</si>
  <si>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</si>
  <si>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</si>
  <si>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</si>
  <si>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</si>
  <si>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</si>
  <si>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</si>
  <si>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</si>
  <si>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</si>
  <si>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</si>
  <si>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</si>
  <si>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</si>
  <si>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</si>
  <si>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</si>
  <si>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</si>
  <si>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</si>
  <si>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</si>
  <si>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</si>
  <si>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</si>
  <si>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</si>
  <si>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</si>
  <si>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</si>
  <si>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</si>
  <si>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</si>
  <si>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</si>
  <si>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</si>
  <si>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</si>
  <si>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</si>
  <si>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</si>
  <si>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</si>
  <si>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</si>
  <si>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</si>
  <si>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</si>
  <si>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</si>
  <si>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</si>
  <si>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</si>
  <si>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</si>
  <si>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</si>
  <si>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</si>
  <si>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</si>
  <si>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</si>
  <si>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</si>
  <si>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</si>
  <si>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</si>
  <si>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</si>
  <si>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</si>
  <si>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</si>
  <si>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</si>
  <si>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</si>
  <si>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</si>
  <si>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</si>
  <si>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</si>
  <si>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</si>
  <si>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</si>
  <si>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</si>
  <si>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</si>
  <si>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</si>
  <si>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</si>
  <si>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</si>
  <si>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</si>
  <si>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</si>
  <si>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</si>
  <si>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</si>
  <si>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</si>
  <si>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</si>
  <si>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</si>
  <si>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</si>
  <si>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</si>
  <si>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</si>
  <si>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</si>
  <si>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</si>
  <si>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</si>
  <si>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</si>
  <si>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</si>
  <si>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</si>
  <si>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</si>
  <si>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</si>
  <si>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</si>
  <si>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</si>
  <si>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</si>
  <si>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</si>
  <si>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</si>
  <si>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</si>
  <si>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</si>
  <si>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</si>
  <si>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</si>
  <si>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</si>
  <si>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</si>
  <si>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</si>
  <si>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</si>
  <si>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</si>
  <si>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</si>
  <si>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</si>
  <si>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</si>
  <si>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</si>
  <si>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</si>
  <si>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</si>
  <si>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</si>
  <si>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</si>
  <si>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</si>
  <si>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</si>
  <si>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</si>
  <si>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</si>
  <si>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</si>
  <si>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</si>
  <si>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</si>
  <si>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</si>
  <si>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</si>
  <si>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</si>
  <si>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</si>
  <si>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</si>
  <si>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</si>
  <si>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</si>
  <si>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</si>
  <si>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</si>
  <si>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</si>
  <si>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</si>
  <si>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</si>
  <si>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</si>
  <si>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</si>
  <si>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</si>
  <si>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</si>
  <si>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</si>
  <si>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</si>
  <si>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</si>
  <si>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</si>
  <si>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</si>
  <si>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</si>
  <si>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</si>
  <si>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</si>
  <si>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</si>
  <si>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</si>
  <si>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</si>
  <si>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</si>
  <si>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</si>
  <si>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</si>
  <si>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</si>
  <si>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</si>
  <si>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</si>
  <si>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</si>
  <si>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</si>
  <si>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</si>
  <si>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</si>
  <si>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</si>
  <si>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</si>
  <si>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</si>
  <si>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</si>
  <si>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</si>
  <si>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</si>
  <si>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</si>
  <si>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</si>
  <si>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</si>
  <si>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</si>
  <si>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</si>
  <si>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</si>
  <si>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</si>
  <si>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</si>
  <si>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</si>
  <si>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</si>
  <si>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</si>
  <si>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</si>
  <si>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</si>
  <si>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</si>
  <si>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</si>
  <si>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</si>
  <si>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</si>
  <si>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</si>
  <si>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</si>
  <si>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</si>
  <si>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</si>
  <si>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</si>
  <si>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</si>
  <si>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</si>
  <si>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</si>
  <si>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</si>
  <si>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</si>
  <si>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</si>
  <si>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</si>
  <si>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</si>
  <si>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</si>
  <si>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</si>
  <si>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</si>
  <si>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</si>
  <si>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</si>
  <si>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</si>
  <si>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</si>
  <si>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</si>
  <si>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</si>
  <si>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</si>
  <si>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</si>
  <si>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</si>
  <si>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</si>
  <si>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</si>
  <si>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</si>
  <si>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</si>
  <si>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</si>
  <si>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</si>
  <si>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</si>
  <si>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</si>
  <si>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</si>
  <si>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</si>
  <si>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</si>
  <si>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</si>
  <si>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</si>
  <si>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</si>
  <si>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</si>
  <si>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</si>
  <si>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</si>
  <si>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</si>
  <si>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</si>
  <si>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</si>
  <si>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</si>
  <si>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</si>
  <si>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</si>
  <si>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</si>
  <si>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</si>
  <si>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</si>
  <si>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</si>
  <si>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</si>
  <si>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</si>
  <si>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</si>
  <si>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</si>
  <si>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</si>
  <si>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</si>
  <si>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</si>
  <si>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</si>
  <si>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</si>
  <si>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</si>
  <si>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</si>
  <si>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</si>
  <si>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</si>
  <si>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</si>
  <si>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</si>
  <si>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</si>
  <si>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</si>
  <si>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</si>
  <si>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</si>
  <si>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</si>
  <si>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</si>
  <si>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</si>
  <si>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</si>
  <si>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</si>
  <si>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</si>
  <si>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</si>
  <si>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</si>
  <si>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</si>
  <si>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</si>
  <si>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</si>
  <si>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</si>
  <si>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</si>
  <si>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</si>
  <si>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</si>
  <si>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</si>
  <si>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</si>
  <si>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</si>
  <si>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</si>
  <si>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</si>
  <si>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</si>
  <si>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</si>
  <si>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</si>
  <si>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</si>
  <si>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</si>
  <si>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</si>
  <si>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</si>
  <si>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</si>
  <si>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</si>
  <si>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</si>
  <si>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</si>
  <si>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</si>
  <si>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</si>
  <si>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</si>
  <si>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</si>
  <si>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</si>
  <si>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</si>
  <si>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</si>
  <si>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</si>
  <si>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</si>
  <si>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</si>
  <si>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</si>
  <si>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</si>
  <si>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</si>
  <si>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</si>
  <si>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</si>
  <si>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</si>
  <si>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</si>
  <si>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</si>
  <si>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</si>
  <si>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</si>
  <si>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</si>
  <si>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</si>
  <si>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</si>
  <si>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</si>
  <si>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</si>
  <si>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</si>
  <si>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</si>
  <si>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</si>
  <si>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</si>
  <si>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</si>
  <si>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</si>
  <si>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</si>
  <si>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</si>
  <si>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</si>
  <si>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</si>
  <si>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</si>
  <si>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</si>
  <si>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</si>
  <si>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</si>
  <si>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</si>
  <si>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</si>
  <si>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</si>
  <si>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</si>
  <si>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</si>
  <si>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</si>
  <si>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</si>
  <si>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</si>
  <si>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</si>
  <si>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</si>
  <si>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</si>
  <si>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</si>
  <si>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</si>
  <si>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</si>
  <si>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</si>
  <si>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</si>
  <si>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</si>
  <si>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</si>
  <si>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</si>
  <si>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</si>
  <si>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</si>
  <si>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</si>
  <si>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</si>
  <si>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</si>
  <si>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</si>
  <si>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</si>
  <si>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</si>
  <si>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</si>
  <si>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</si>
  <si>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</si>
  <si>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</si>
  <si>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</si>
  <si>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</si>
  <si>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</si>
  <si>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</si>
  <si>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</si>
  <si>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</si>
  <si>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</si>
  <si>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</si>
  <si>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</si>
  <si>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</si>
  <si>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</si>
  <si>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</si>
  <si>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</si>
  <si>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</si>
  <si>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</si>
  <si>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</si>
  <si>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</si>
  <si>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</si>
  <si>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</si>
  <si>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</si>
  <si>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</si>
  <si>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</si>
  <si>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</si>
  <si>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</si>
  <si>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</si>
  <si>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</si>
  <si>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</si>
  <si>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</si>
  <si>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</si>
  <si>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</si>
  <si>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</si>
  <si>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</si>
  <si>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</si>
  <si>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</si>
  <si>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</si>
  <si>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</si>
  <si>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</si>
  <si>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</si>
  <si>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</si>
  <si>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</si>
  <si>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</si>
  <si>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</si>
  <si>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</si>
  <si>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</si>
  <si>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</si>
  <si>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</si>
  <si>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</si>
  <si>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</si>
  <si>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</si>
  <si>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</si>
  <si>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</si>
  <si>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</si>
  <si>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</si>
  <si>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</si>
  <si>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</si>
  <si>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</si>
  <si>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</si>
  <si>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</si>
  <si>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</si>
  <si>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</si>
  <si>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</si>
  <si>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</si>
  <si>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</si>
  <si>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</si>
  <si>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</si>
  <si>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</si>
  <si>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</si>
  <si>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</si>
  <si>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</si>
  <si>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</si>
  <si>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</si>
  <si>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</si>
  <si>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</si>
  <si>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</si>
  <si>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</si>
  <si>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</si>
  <si>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</si>
  <si>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</si>
  <si>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</si>
  <si>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</si>
  <si>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</si>
  <si>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</si>
  <si>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</si>
  <si>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</si>
  <si>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</si>
  <si>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</si>
  <si>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</si>
  <si>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</si>
  <si>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</si>
  <si>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</si>
  <si>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</si>
  <si>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</si>
  <si>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</si>
  <si>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</si>
  <si>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</si>
  <si>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</si>
  <si>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</si>
  <si>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</si>
  <si>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</si>
  <si>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</si>
  <si>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</si>
  <si>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</si>
  <si>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</si>
  <si>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</si>
  <si>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</si>
  <si>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</si>
  <si>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</si>
  <si>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</si>
  <si>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</si>
  <si>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</si>
  <si>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</si>
  <si>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</si>
  <si>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</si>
  <si>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</si>
  <si>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</si>
  <si>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</si>
  <si>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</si>
  <si>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</si>
  <si>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</si>
  <si>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</si>
  <si>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</si>
  <si>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</si>
  <si>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</si>
  <si>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</si>
  <si>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</si>
  <si>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</si>
  <si>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</si>
  <si>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</si>
  <si>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</si>
  <si>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</si>
  <si>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</si>
  <si>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</si>
  <si>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</si>
  <si>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</si>
  <si>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</si>
  <si>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</si>
  <si>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</si>
  <si>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</si>
  <si>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</si>
  <si>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</si>
  <si>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</si>
  <si>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</si>
  <si>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</si>
  <si>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</si>
  <si>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</si>
  <si>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</si>
  <si>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</si>
  <si>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</si>
  <si>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</si>
  <si>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</si>
  <si>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</si>
  <si>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</si>
  <si>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</si>
  <si>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</si>
  <si>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</si>
  <si>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</si>
  <si>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</si>
  <si>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</si>
  <si>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</si>
  <si>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</si>
  <si>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</si>
  <si>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</si>
  <si>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</si>
  <si>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</si>
  <si>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</si>
  <si>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</si>
  <si>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</si>
  <si>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</si>
  <si>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</si>
  <si>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</si>
  <si>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</si>
  <si>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</si>
  <si>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</si>
  <si>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</si>
  <si>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</si>
  <si>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</si>
  <si>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</si>
  <si>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</si>
  <si>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</si>
  <si>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</si>
  <si>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</si>
  <si>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</si>
  <si>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</si>
  <si>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</si>
  <si>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</si>
  <si>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</si>
  <si>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</si>
  <si>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</si>
  <si>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</si>
  <si>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</si>
  <si>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</si>
  <si>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</si>
  <si>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</si>
  <si>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</si>
  <si>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</si>
  <si>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</si>
  <si>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</si>
  <si>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</si>
  <si>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</si>
  <si>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</si>
  <si>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</si>
  <si>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</si>
  <si>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</si>
  <si>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</si>
  <si>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</si>
  <si>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</si>
  <si>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</si>
  <si>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</si>
  <si>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</si>
  <si>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</si>
  <si>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</si>
  <si>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</si>
  <si>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</si>
  <si>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</si>
  <si>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</si>
  <si>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</si>
  <si>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</si>
  <si>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</si>
  <si>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</si>
  <si>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</si>
  <si>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</si>
  <si>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</si>
  <si>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</si>
  <si>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</si>
  <si>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</si>
  <si>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</si>
  <si>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</si>
  <si>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</si>
  <si>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</si>
  <si>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</si>
  <si>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</si>
  <si>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</si>
  <si>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</si>
  <si>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</si>
  <si>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</si>
  <si>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</si>
  <si>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</si>
  <si>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</si>
  <si>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</si>
  <si>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</si>
  <si>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</si>
  <si>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</si>
  <si>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</si>
  <si>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</si>
  <si>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</si>
  <si>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</si>
  <si>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</si>
  <si>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</si>
  <si>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</si>
  <si>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</si>
  <si>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</si>
  <si>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</si>
  <si>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</si>
  <si>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</si>
  <si>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</si>
  <si>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</si>
  <si>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</si>
  <si>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</si>
  <si>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</si>
  <si>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</si>
  <si>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</si>
  <si>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</si>
  <si>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</si>
  <si>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</si>
  <si>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</si>
  <si>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</si>
  <si>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</si>
  <si>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</si>
  <si>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</si>
  <si>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</si>
  <si>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</si>
  <si>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</si>
  <si>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</si>
  <si>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</si>
  <si>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</si>
  <si>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</si>
  <si>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</si>
  <si>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</si>
  <si>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</si>
  <si>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</si>
  <si>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</si>
  <si>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</si>
  <si>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</si>
  <si>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</si>
  <si>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</si>
  <si>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</si>
  <si>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</si>
  <si>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</si>
  <si>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</si>
  <si>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</si>
  <si>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</si>
  <si>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</si>
  <si>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</si>
  <si>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</si>
  <si>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</si>
  <si>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</si>
  <si>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</si>
  <si>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</si>
  <si>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</si>
  <si>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</si>
  <si>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</si>
  <si>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</si>
  <si>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</si>
  <si>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</si>
  <si>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</si>
  <si>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</si>
  <si>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</si>
  <si>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</si>
  <si>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</si>
  <si>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</si>
  <si>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</si>
  <si>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</si>
  <si>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</si>
  <si>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</si>
  <si>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</si>
  <si>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</si>
  <si>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</si>
  <si>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</si>
  <si>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</si>
  <si>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</si>
  <si>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</si>
  <si>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</si>
  <si>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</si>
  <si>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</si>
  <si>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</si>
  <si>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</si>
  <si>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</si>
  <si>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</si>
  <si>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</si>
  <si>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</si>
  <si>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</si>
  <si>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</si>
  <si>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</si>
  <si>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</si>
  <si>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</si>
  <si>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</si>
  <si>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</si>
  <si>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</si>
  <si>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</si>
  <si>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</si>
  <si>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</si>
  <si>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</si>
  <si>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</si>
  <si>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</si>
  <si>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</si>
  <si>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</si>
  <si>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</si>
  <si>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</si>
  <si>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</si>
  <si>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</si>
  <si>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</si>
  <si>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</si>
  <si>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</si>
  <si>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</si>
  <si>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</si>
  <si>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</si>
  <si>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</si>
  <si>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</si>
  <si>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</si>
  <si>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</si>
  <si>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</si>
  <si>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</si>
  <si>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</si>
  <si>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</si>
  <si>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</si>
  <si>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</si>
  <si>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</si>
  <si>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</si>
  <si>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</si>
  <si>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</si>
  <si>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</si>
  <si>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</si>
  <si>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</si>
  <si>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</si>
  <si>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</si>
  <si>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</si>
  <si>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</si>
  <si>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</si>
  <si>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</si>
  <si>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</si>
  <si>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</si>
  <si>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</si>
  <si>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</si>
  <si>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</si>
  <si>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</si>
  <si>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</si>
  <si>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</si>
  <si>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</si>
  <si>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</si>
  <si>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</si>
  <si>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</si>
  <si>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</si>
  <si>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</si>
  <si>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</si>
  <si>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</si>
  <si>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</si>
  <si>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</si>
  <si>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</si>
  <si>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</si>
  <si>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</si>
  <si>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</si>
  <si>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</si>
  <si>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</si>
  <si>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</si>
  <si>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</si>
  <si>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</si>
  <si>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</si>
  <si>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</si>
  <si>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</si>
  <si>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</si>
  <si>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</si>
  <si>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</si>
  <si>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</si>
  <si>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</si>
  <si>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</si>
  <si>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</si>
  <si>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</si>
  <si>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</si>
  <si>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</si>
  <si>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</si>
  <si>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</si>
  <si>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</si>
  <si>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</si>
  <si>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</si>
  <si>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</si>
  <si>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</si>
  <si>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</si>
  <si>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</si>
  <si>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</si>
  <si>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</si>
  <si>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</si>
  <si>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</si>
  <si>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</si>
  <si>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</si>
  <si>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</si>
  <si>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</si>
  <si>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</si>
  <si>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</si>
  <si>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</si>
  <si>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</si>
  <si>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</si>
  <si>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</si>
  <si>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</si>
  <si>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</si>
  <si>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</si>
  <si>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</si>
  <si>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</si>
  <si>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</si>
  <si>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</si>
  <si>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</si>
  <si>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</si>
  <si>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</si>
  <si>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</si>
  <si>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</si>
  <si>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</si>
  <si>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</si>
  <si>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</si>
  <si>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</si>
  <si>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</si>
  <si>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</si>
  <si>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</si>
  <si>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</si>
  <si>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</si>
  <si>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</si>
  <si>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</si>
  <si>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</si>
  <si>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</si>
  <si>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</si>
  <si>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</si>
  <si>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</si>
  <si>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</si>
  <si>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</si>
  <si>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</si>
  <si>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</si>
  <si>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</si>
  <si>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</si>
  <si>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</si>
  <si>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</si>
  <si>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</si>
  <si>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</si>
  <si>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</si>
  <si>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</si>
  <si>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</si>
  <si>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</si>
  <si>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</si>
  <si>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</si>
  <si>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</si>
  <si>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</si>
  <si>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</si>
  <si>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</si>
  <si>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</si>
  <si>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</si>
  <si>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</si>
  <si>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</si>
  <si>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</si>
  <si>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</si>
  <si>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</si>
  <si>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</si>
  <si>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</si>
  <si>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</si>
  <si>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</si>
  <si>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</si>
  <si>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</si>
  <si>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</si>
  <si>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</si>
  <si>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</si>
  <si>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</si>
  <si>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</si>
  <si>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</si>
  <si>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</si>
  <si>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</si>
  <si>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</si>
  <si>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</si>
  <si>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</si>
  <si>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</si>
  <si>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</si>
  <si>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</si>
  <si>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</si>
  <si>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</si>
  <si>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</si>
  <si>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</si>
  <si>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</si>
  <si>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</si>
  <si>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</si>
  <si>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</si>
  <si>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</si>
  <si>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</si>
  <si>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</si>
  <si>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</si>
  <si>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</si>
  <si>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</si>
  <si>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</si>
  <si>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</si>
  <si>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</si>
  <si>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</si>
  <si>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</si>
  <si>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</si>
  <si>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</si>
  <si>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</si>
  <si>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</si>
  <si>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</si>
  <si>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</si>
  <si>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</si>
  <si>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</si>
  <si>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</si>
  <si>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</si>
  <si>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</si>
  <si>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</si>
  <si>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</si>
  <si>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</si>
  <si>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</si>
  <si>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</si>
  <si>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</si>
  <si>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</si>
  <si>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</si>
  <si>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</si>
  <si>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</si>
  <si>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</si>
  <si>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</si>
  <si>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</si>
  <si>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</si>
  <si>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</si>
  <si>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</si>
  <si>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</si>
  <si>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</si>
  <si>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</si>
  <si>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</si>
  <si>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</si>
  <si>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</si>
  <si>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</si>
  <si>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</si>
  <si>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</si>
  <si>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</si>
  <si>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</si>
  <si>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</si>
  <si>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</si>
  <si>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</si>
  <si>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</si>
  <si>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</si>
  <si>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</si>
  <si>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</si>
  <si>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</si>
  <si>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</si>
  <si>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</si>
  <si>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</si>
  <si>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</si>
  <si>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</si>
  <si>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</si>
  <si>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</si>
  <si>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</si>
  <si>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</si>
  <si>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</si>
  <si>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</si>
  <si>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</si>
  <si>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</si>
  <si>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</si>
  <si>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</si>
  <si>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</si>
  <si>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</si>
  <si>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</si>
  <si>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</si>
  <si>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</si>
  <si>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</si>
  <si>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</si>
  <si>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</si>
  <si>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</si>
  <si>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</si>
  <si>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</si>
  <si>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</si>
  <si>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</si>
  <si>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</si>
  <si>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</si>
  <si>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</si>
  <si>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</si>
  <si>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</si>
  <si>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</si>
  <si>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</si>
  <si>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</si>
  <si>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</si>
  <si>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</si>
  <si>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</si>
  <si>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</si>
  <si>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</si>
  <si>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</si>
  <si>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</si>
  <si>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</si>
  <si>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</si>
  <si>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</si>
  <si>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</si>
  <si>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</si>
  <si>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</si>
  <si>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</si>
  <si>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</si>
  <si>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</si>
  <si>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</si>
  <si>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</si>
  <si>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</si>
  <si>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</si>
  <si>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</si>
  <si>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</si>
  <si>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</si>
  <si>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</si>
  <si>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</si>
  <si>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</si>
  <si>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</si>
  <si>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</si>
  <si>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</si>
  <si>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</si>
  <si>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</si>
  <si>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</si>
  <si>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</si>
  <si>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</si>
  <si>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</si>
  <si>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</si>
  <si>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</si>
  <si>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</si>
  <si>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</si>
  <si>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</si>
  <si>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</si>
  <si>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</si>
  <si>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</si>
  <si>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</si>
  <si>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</si>
  <si>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</si>
  <si>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</si>
  <si>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</si>
  <si>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</si>
  <si>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</si>
  <si>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</si>
  <si>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</si>
  <si>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</si>
  <si>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</si>
  <si>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</si>
  <si>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</si>
  <si>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</si>
  <si>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</si>
  <si>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</si>
  <si>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</si>
  <si>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</si>
  <si>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</si>
  <si>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</si>
  <si>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</si>
  <si>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</si>
  <si>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</si>
  <si>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</si>
  <si>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</si>
  <si>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</si>
  <si>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</si>
  <si>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</si>
  <si>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</si>
  <si>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</si>
  <si>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</si>
  <si>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</si>
  <si>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</si>
  <si>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</si>
  <si>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</si>
  <si>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</si>
  <si>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</si>
  <si>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</si>
  <si>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</si>
  <si>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</si>
  <si>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</si>
  <si>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</si>
  <si>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</si>
  <si>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</si>
  <si>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</si>
  <si>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</si>
  <si>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</si>
  <si>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</si>
  <si>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</si>
  <si>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</si>
  <si>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</si>
  <si>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</si>
  <si>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</si>
  <si>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</si>
  <si>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</si>
  <si>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</si>
  <si>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</si>
  <si>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</si>
  <si>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</si>
  <si>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</si>
  <si>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</si>
  <si>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</si>
  <si>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</si>
  <si>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</si>
  <si>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</si>
  <si>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</si>
  <si>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</si>
  <si>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</si>
  <si>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</si>
  <si>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</si>
  <si>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</si>
  <si>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</si>
  <si>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</si>
  <si>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</si>
  <si>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</si>
  <si>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</si>
  <si>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</si>
  <si>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</si>
  <si>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</si>
  <si>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</si>
  <si>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</si>
  <si>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</si>
  <si>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</si>
  <si>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</si>
  <si>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</si>
  <si>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</si>
  <si>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</si>
  <si>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</si>
  <si>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</si>
  <si>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</si>
  <si>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</si>
  <si>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</si>
  <si>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</si>
  <si>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</si>
  <si>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</si>
  <si>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</si>
  <si>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</si>
  <si>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</si>
  <si>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</si>
  <si>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</si>
  <si>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</si>
  <si>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</si>
  <si>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</si>
  <si>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</si>
  <si>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</si>
  <si>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</si>
  <si>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</si>
  <si>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</si>
  <si>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</si>
  <si>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</si>
  <si>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</si>
  <si>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</si>
  <si>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</si>
  <si>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</si>
  <si>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</si>
  <si>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</si>
  <si>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</si>
  <si>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</si>
  <si>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</si>
  <si>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</si>
  <si>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</si>
  <si>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</si>
  <si>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</si>
  <si>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</si>
  <si>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</si>
  <si>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</si>
  <si>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</si>
  <si>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</si>
  <si>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</si>
  <si>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</si>
  <si>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</si>
  <si>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</si>
  <si>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</si>
  <si>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</si>
  <si>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</si>
  <si>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</si>
  <si>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</si>
  <si>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</si>
  <si>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</si>
  <si>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</si>
  <si>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</si>
  <si>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</si>
  <si>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</si>
  <si>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</si>
  <si>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</si>
  <si>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</si>
  <si>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</si>
  <si>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</si>
  <si>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</si>
  <si>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</si>
  <si>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</si>
  <si>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</si>
  <si>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</si>
  <si>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</si>
  <si>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</si>
  <si>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</si>
  <si>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</si>
  <si>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</si>
  <si>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</si>
  <si>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</si>
  <si>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</si>
  <si>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</si>
  <si>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</si>
  <si>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</si>
  <si>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</si>
  <si>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</si>
  <si>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</si>
  <si>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</si>
  <si>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</si>
  <si>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</si>
  <si>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</si>
  <si>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</si>
  <si>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</si>
  <si>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</si>
  <si>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</si>
  <si>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</si>
  <si>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</si>
  <si>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</si>
  <si>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</si>
  <si>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</si>
  <si>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</si>
  <si>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</si>
  <si>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</si>
  <si>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</si>
  <si>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</si>
  <si>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</si>
  <si>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</si>
  <si>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</si>
  <si>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</si>
  <si>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</si>
  <si>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</si>
  <si>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</si>
  <si>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</si>
  <si>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</si>
  <si>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</si>
  <si>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</si>
  <si>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</si>
  <si>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</si>
  <si>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</si>
  <si>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</si>
  <si>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</si>
  <si>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</si>
  <si>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</si>
  <si>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</si>
  <si>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</si>
  <si>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</si>
  <si>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</si>
  <si>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</si>
  <si>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</si>
  <si>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</si>
  <si>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</si>
  <si>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</si>
  <si>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</si>
  <si>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</si>
  <si>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</si>
  <si>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</si>
  <si>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</si>
  <si>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</si>
  <si>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</si>
  <si>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</si>
  <si>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</si>
  <si>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</si>
  <si>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</si>
  <si>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</si>
  <si>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</si>
  <si>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</si>
  <si>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</si>
  <si>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</si>
  <si>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</si>
  <si>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</si>
  <si>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</si>
  <si>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</si>
  <si>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</si>
  <si>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</si>
  <si>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</si>
  <si>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</si>
  <si>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</si>
  <si>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</si>
  <si>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</si>
  <si>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</si>
  <si>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</si>
  <si>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</si>
  <si>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</si>
  <si>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</si>
  <si>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</si>
  <si>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</si>
  <si>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</si>
  <si>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</si>
  <si>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</si>
  <si>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</si>
  <si>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</si>
  <si>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</si>
  <si>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</si>
  <si>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</si>
  <si>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</si>
  <si>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</si>
  <si>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</si>
  <si>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</si>
  <si>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</si>
  <si>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</si>
  <si>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</si>
  <si>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</si>
  <si>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</si>
  <si>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</si>
  <si>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</si>
  <si>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</si>
  <si>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</si>
  <si>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</si>
  <si>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</si>
  <si>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</si>
  <si>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</si>
  <si>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</si>
  <si>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</si>
  <si>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</si>
  <si>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</si>
  <si>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</si>
  <si>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</si>
  <si>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</si>
  <si>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</si>
  <si>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</si>
  <si>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</si>
  <si>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</si>
  <si>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</si>
  <si>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</si>
  <si>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</si>
  <si>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</si>
  <si>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</si>
  <si>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</si>
  <si>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</si>
  <si>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</si>
  <si>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</si>
  <si>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</si>
  <si>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</si>
  <si>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</si>
  <si>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</si>
  <si>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</si>
  <si>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</si>
  <si>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</si>
  <si>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</si>
  <si>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</si>
  <si>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</si>
  <si>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</si>
  <si>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</si>
  <si>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</si>
  <si>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</si>
  <si>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</si>
  <si>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</si>
  <si>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</si>
  <si>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</si>
  <si>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</si>
  <si>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</si>
  <si>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</si>
  <si>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</si>
  <si>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</si>
  <si>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</si>
  <si>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</si>
  <si>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</si>
  <si>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</si>
  <si>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</si>
  <si>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</si>
  <si>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</si>
  <si>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</si>
  <si>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</si>
  <si>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</si>
  <si>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</si>
  <si>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</si>
  <si>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</si>
  <si>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</si>
  <si>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</si>
  <si>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</si>
  <si>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</si>
  <si>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</si>
  <si>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</si>
  <si>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</si>
  <si>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</si>
  <si>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</si>
  <si>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</si>
  <si>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</si>
  <si>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</si>
  <si>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</si>
  <si>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</si>
  <si>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</si>
  <si>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</si>
  <si>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</si>
  <si>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</si>
  <si>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</si>
  <si>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</si>
  <si>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</si>
  <si>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</si>
  <si>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</si>
  <si>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</si>
  <si>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</si>
  <si>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</si>
  <si>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</si>
  <si>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</si>
  <si>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</si>
  <si>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</si>
  <si>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</si>
  <si>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</si>
  <si>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</si>
  <si>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</si>
  <si>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</si>
  <si>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</si>
  <si>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</si>
  <si>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</si>
  <si>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</si>
  <si>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</si>
  <si>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</si>
  <si>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</si>
  <si>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</si>
  <si>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</si>
  <si>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</si>
  <si>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</si>
  <si>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</si>
  <si>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</si>
  <si>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</si>
  <si>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</si>
  <si>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</si>
  <si>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</si>
  <si>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</si>
  <si>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</si>
  <si>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</si>
  <si>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</si>
  <si>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</si>
  <si>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</si>
  <si>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</si>
  <si>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</si>
  <si>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</si>
  <si>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</si>
  <si>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</si>
  <si>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</si>
  <si>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</si>
  <si>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</si>
  <si>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</si>
  <si>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</si>
  <si>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</si>
  <si>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</si>
  <si>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</si>
  <si>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</si>
  <si>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</si>
  <si>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</si>
  <si>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</si>
  <si>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</si>
  <si>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</si>
  <si>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</si>
  <si>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</si>
  <si>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</si>
  <si>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</si>
  <si>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</si>
  <si>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</si>
  <si>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</si>
  <si>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</si>
  <si>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</si>
  <si>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</si>
  <si>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</si>
  <si>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</si>
  <si>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</si>
  <si>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</si>
  <si>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</si>
  <si>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</si>
  <si>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</si>
  <si>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</si>
  <si>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</si>
  <si>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</si>
  <si>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</si>
  <si>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</si>
  <si>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</si>
  <si>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</si>
  <si>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</si>
  <si>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</si>
  <si>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</si>
  <si>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</si>
  <si>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</si>
  <si>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</si>
  <si>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</si>
  <si>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</si>
  <si>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</si>
  <si>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</si>
  <si>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</si>
  <si>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</si>
  <si>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</si>
  <si>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</si>
  <si>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</si>
  <si>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</si>
  <si>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</si>
  <si>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</si>
  <si>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</si>
  <si>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</si>
  <si>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</si>
  <si>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</si>
  <si>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</si>
  <si>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</si>
  <si>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</si>
  <si>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</si>
  <si>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</si>
  <si>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</si>
  <si>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</si>
  <si>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</si>
  <si>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</si>
  <si>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</si>
  <si>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</si>
  <si>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</si>
  <si>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</si>
  <si>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</si>
  <si>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</si>
  <si>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</si>
  <si>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</si>
  <si>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</si>
  <si>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</si>
  <si>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</si>
  <si>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</si>
  <si>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</si>
  <si>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</si>
  <si>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</si>
  <si>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</si>
  <si>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</si>
  <si>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</si>
  <si>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</si>
  <si>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</si>
  <si>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</si>
  <si>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</si>
  <si>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</si>
  <si>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</si>
  <si>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</si>
  <si>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</si>
  <si>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</si>
  <si>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</si>
  <si>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</si>
  <si>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</si>
  <si>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</si>
  <si>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</si>
  <si>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</si>
  <si>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</si>
  <si>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</si>
  <si>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</si>
  <si>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</si>
  <si>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</si>
  <si>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</si>
  <si>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</si>
  <si>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</si>
  <si>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</si>
  <si>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</si>
  <si>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</si>
  <si>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</si>
  <si>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</si>
  <si>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</si>
  <si>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</si>
  <si>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</si>
  <si>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</si>
  <si>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</si>
  <si>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</si>
  <si>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</si>
  <si>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</si>
  <si>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</si>
  <si>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</si>
  <si>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</si>
  <si>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</si>
  <si>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</si>
  <si>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</si>
  <si>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</si>
  <si>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</si>
  <si>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</si>
  <si>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</si>
  <si>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</si>
  <si>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</si>
  <si>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</si>
  <si>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</si>
  <si>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</si>
  <si>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</si>
  <si>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</si>
  <si>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</si>
  <si>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</si>
  <si>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</si>
  <si>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</si>
  <si>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</si>
  <si>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</si>
  <si>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</si>
  <si>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</si>
  <si>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</si>
  <si>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</si>
  <si>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</si>
  <si>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</si>
  <si>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</si>
  <si>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</si>
  <si>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</si>
  <si>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</si>
  <si>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</si>
  <si>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</si>
  <si>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</si>
  <si>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</si>
  <si>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</si>
  <si>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</si>
  <si>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</si>
  <si>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</si>
  <si>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</si>
  <si>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</si>
  <si>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</si>
  <si>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</si>
  <si>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</si>
  <si>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</si>
  <si>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</si>
  <si>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</si>
  <si>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</si>
  <si>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</si>
  <si>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</si>
  <si>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</si>
  <si>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</si>
  <si>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</si>
  <si>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</si>
  <si>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</si>
  <si>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</si>
  <si>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</si>
  <si>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</si>
  <si>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</si>
  <si>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</si>
  <si>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</si>
  <si>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</si>
  <si>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</si>
  <si>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</si>
  <si>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</si>
  <si>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</si>
  <si>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</si>
  <si>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</si>
  <si>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</si>
  <si>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</si>
  <si>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</si>
  <si>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</si>
  <si>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</si>
  <si>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</si>
  <si>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</si>
  <si>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</si>
  <si>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</si>
  <si>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</si>
  <si>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</si>
  <si>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</si>
  <si>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</si>
  <si>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</si>
  <si>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</si>
  <si>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</si>
  <si>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</si>
  <si>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</si>
  <si>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</si>
  <si>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</si>
  <si>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</si>
  <si>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</si>
  <si>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</si>
  <si>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</si>
  <si>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</si>
  <si>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</si>
  <si>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</si>
  <si>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</si>
  <si>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</si>
  <si>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</si>
  <si>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</si>
  <si>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</si>
  <si>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</si>
  <si>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</si>
  <si>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</si>
  <si>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</si>
  <si>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</si>
  <si>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</si>
  <si>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</si>
  <si>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</si>
  <si>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</si>
  <si>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</si>
  <si>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</si>
  <si>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</si>
  <si>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</si>
  <si>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</si>
  <si>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</si>
  <si>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</si>
  <si>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</si>
  <si>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</si>
  <si>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</si>
  <si>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</si>
  <si>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</si>
  <si>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</si>
  <si>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</si>
  <si>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</si>
  <si>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</si>
  <si>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</si>
  <si>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</si>
  <si>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</si>
  <si>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</si>
  <si>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</si>
  <si>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</si>
  <si>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</si>
  <si>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</si>
  <si>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</si>
  <si>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</si>
  <si>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</si>
  <si>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</si>
  <si>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</si>
  <si>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</si>
  <si>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</si>
  <si>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</si>
  <si>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</si>
  <si>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</si>
  <si>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</si>
  <si>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</si>
  <si>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</si>
  <si>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</si>
  <si>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</si>
  <si>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</si>
  <si>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</si>
  <si>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</si>
  <si>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</si>
  <si>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</si>
  <si>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</si>
  <si>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</si>
  <si>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</si>
  <si>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</si>
  <si>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</si>
  <si>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</si>
  <si>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</si>
  <si>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</si>
  <si>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</si>
  <si>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</si>
  <si>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</si>
  <si>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</si>
  <si>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</si>
  <si>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</si>
  <si>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</si>
  <si>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</si>
  <si>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</si>
  <si>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</si>
  <si>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</si>
  <si>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</si>
  <si>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</si>
  <si>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</si>
  <si>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</si>
  <si>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</si>
  <si>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</si>
  <si>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</si>
  <si>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</si>
  <si>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</si>
  <si>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</si>
  <si>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</si>
  <si>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</si>
  <si>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</si>
  <si>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</si>
  <si>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</si>
  <si>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</si>
  <si>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</si>
  <si>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</si>
  <si>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</si>
  <si>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</si>
  <si>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</si>
  <si>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</si>
  <si>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</si>
  <si>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</si>
  <si>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</si>
  <si>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</si>
  <si>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</si>
  <si>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</si>
  <si>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</si>
  <si>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</si>
  <si>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</si>
  <si>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</si>
  <si>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</si>
  <si>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</si>
  <si>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</si>
  <si>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</si>
  <si>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</si>
  <si>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</si>
  <si>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</si>
  <si>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</si>
  <si>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</si>
  <si>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</si>
  <si>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</si>
  <si>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</si>
  <si>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</si>
  <si>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</si>
  <si>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</si>
  <si>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</si>
  <si>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</si>
  <si>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</si>
  <si>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</si>
  <si>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</si>
  <si>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</si>
  <si>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</si>
  <si>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</si>
  <si>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</si>
  <si>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</si>
  <si>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</si>
  <si>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</si>
  <si>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</si>
  <si>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</si>
  <si>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</si>
  <si>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</si>
  <si>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</si>
  <si>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</si>
  <si>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</si>
  <si>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</si>
  <si>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</si>
  <si>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</si>
  <si>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</si>
  <si>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</si>
  <si>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</si>
  <si>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</si>
  <si>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</si>
  <si>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</si>
  <si>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</si>
  <si>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</si>
  <si>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</si>
  <si>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</si>
  <si>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</si>
  <si>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</si>
  <si>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</si>
  <si>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</si>
  <si>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</si>
  <si>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</si>
  <si>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</si>
  <si>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</si>
  <si>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</si>
  <si>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</si>
  <si>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</si>
  <si>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</si>
  <si>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</si>
  <si>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</si>
  <si>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</si>
  <si>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</si>
  <si>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</si>
  <si>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</si>
  <si>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</si>
  <si>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</si>
  <si>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</si>
  <si>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</si>
  <si>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</si>
  <si>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</si>
  <si>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</si>
  <si>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</si>
  <si>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</si>
  <si>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</si>
  <si>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</si>
  <si>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</si>
  <si>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</si>
  <si>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</si>
  <si>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</si>
  <si>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</si>
  <si>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</si>
  <si>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</si>
  <si>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</si>
  <si>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</si>
  <si>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</si>
  <si>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</si>
  <si>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</si>
  <si>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</si>
  <si>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</si>
  <si>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</si>
  <si>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</si>
  <si>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</si>
  <si>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</si>
  <si>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</si>
  <si>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</si>
  <si>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</si>
  <si>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</si>
  <si>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</si>
  <si>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</si>
  <si>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</si>
  <si>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</si>
  <si>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</si>
  <si>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</si>
  <si>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</si>
  <si>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</si>
  <si>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</si>
  <si>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</si>
  <si>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</si>
  <si>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</si>
  <si>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</si>
  <si>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</si>
  <si>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</si>
  <si>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</si>
  <si>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</si>
  <si>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</si>
  <si>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</si>
  <si>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</si>
  <si>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</si>
  <si>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</si>
  <si>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</si>
  <si>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</si>
  <si>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</si>
  <si>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</si>
  <si>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</si>
  <si>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</si>
  <si>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</si>
  <si>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</si>
  <si>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</si>
  <si>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</si>
  <si>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</si>
  <si>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</si>
  <si>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</si>
  <si>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</si>
  <si>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</si>
  <si>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</si>
  <si>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</si>
  <si>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</si>
  <si>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</si>
  <si>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</si>
  <si>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</si>
  <si>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</si>
  <si>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</si>
  <si>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</si>
  <si>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</si>
  <si>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</si>
  <si>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</si>
  <si>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</si>
  <si>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</si>
  <si>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</si>
  <si>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</si>
  <si>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</si>
  <si>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</si>
  <si>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</si>
  <si>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</si>
  <si>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</si>
  <si>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</si>
  <si>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</si>
  <si>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</si>
  <si>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</si>
  <si>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</si>
  <si>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</si>
  <si>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</si>
  <si>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</si>
  <si>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</si>
  <si>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</si>
  <si>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</si>
  <si>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</si>
  <si>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</si>
  <si>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</si>
  <si>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</si>
  <si>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</si>
  <si>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</si>
  <si>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</si>
  <si>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</si>
  <si>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</si>
  <si>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</si>
  <si>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</si>
  <si>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</si>
  <si>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</si>
  <si>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</si>
  <si>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</si>
  <si>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</si>
  <si>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</si>
  <si>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</si>
  <si>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</si>
  <si>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</si>
  <si>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</si>
  <si>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</si>
  <si>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</si>
  <si>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</si>
  <si>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</si>
  <si>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</si>
  <si>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</si>
  <si>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</si>
  <si>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</si>
  <si>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</si>
  <si>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</si>
  <si>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</si>
  <si>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</si>
  <si>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</si>
  <si>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</si>
  <si>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</si>
  <si>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</si>
  <si>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</si>
  <si>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</si>
  <si>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</si>
  <si>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</si>
  <si>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</si>
  <si>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</si>
  <si>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</si>
  <si>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</si>
  <si>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</si>
  <si>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</si>
  <si>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</si>
  <si>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</si>
  <si>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</si>
  <si>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</si>
  <si>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</si>
  <si>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</si>
  <si>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</si>
  <si>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</si>
  <si>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</si>
  <si>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</si>
  <si>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</si>
  <si>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</si>
  <si>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</si>
  <si>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</si>
  <si>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</si>
  <si>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</si>
  <si>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</si>
  <si>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</si>
  <si>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</si>
  <si>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</si>
  <si>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</si>
  <si>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</si>
  <si>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</si>
  <si>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</si>
  <si>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</si>
  <si>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</si>
  <si>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</si>
  <si>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</si>
  <si>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</si>
  <si>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</si>
  <si>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</si>
  <si>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</si>
  <si>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</si>
  <si>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</si>
  <si>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</si>
  <si>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</si>
  <si>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</si>
  <si>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</si>
  <si>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</si>
  <si>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</si>
  <si>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</si>
  <si>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</si>
  <si>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</si>
  <si>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</si>
  <si>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</si>
  <si>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</si>
  <si>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</si>
  <si>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</si>
  <si>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</si>
  <si>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</si>
  <si>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</si>
  <si>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</si>
  <si>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</si>
  <si>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</si>
  <si>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</si>
  <si>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</si>
  <si>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</si>
  <si>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</si>
  <si>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</si>
  <si>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</si>
  <si>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</si>
  <si>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</si>
  <si>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</si>
  <si>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</si>
  <si>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</si>
  <si>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</si>
  <si>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</si>
  <si>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</si>
  <si>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</si>
  <si>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</si>
  <si>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</si>
  <si>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</si>
  <si>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</si>
  <si>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</si>
  <si>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</si>
  <si>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</si>
  <si>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</si>
  <si>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</si>
  <si>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</si>
  <si>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</si>
  <si>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</si>
  <si>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</si>
  <si>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</si>
  <si>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</si>
  <si>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</si>
  <si>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</si>
  <si>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</si>
  <si>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</si>
  <si>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</si>
  <si>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</si>
  <si>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</si>
  <si>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</si>
  <si>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</si>
  <si>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</si>
  <si>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</si>
  <si>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</si>
  <si>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</si>
  <si>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</si>
  <si>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</si>
  <si>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</si>
  <si>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</si>
  <si>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</si>
  <si>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</si>
  <si>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</si>
  <si>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</si>
  <si>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</si>
  <si>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</si>
  <si>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</si>
  <si>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</si>
  <si>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</si>
  <si>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</si>
  <si>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</si>
  <si>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</si>
  <si>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</si>
  <si>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</si>
  <si>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</si>
  <si>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</si>
  <si>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</si>
  <si>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</si>
  <si>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</si>
  <si>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</si>
  <si>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</si>
  <si>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</si>
  <si>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</si>
  <si>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</si>
  <si>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</si>
  <si>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</si>
  <si>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</si>
  <si>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</si>
  <si>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</si>
  <si>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</si>
  <si>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</si>
  <si>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</si>
  <si>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</si>
  <si>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</si>
  <si>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</si>
  <si>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</si>
  <si>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</si>
  <si>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</si>
  <si>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</si>
  <si>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</si>
  <si>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</si>
  <si>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</si>
  <si>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</si>
  <si>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</si>
  <si>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</si>
  <si>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</si>
  <si>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</si>
  <si>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</si>
  <si>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</si>
  <si>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</si>
  <si>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</si>
  <si>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</si>
  <si>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</si>
  <si>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</si>
  <si>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</si>
  <si>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</si>
  <si>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</si>
  <si>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</si>
  <si>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</si>
  <si>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</si>
  <si>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</si>
  <si>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</si>
  <si>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</si>
  <si>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</si>
  <si>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</si>
  <si>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</si>
  <si>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</si>
  <si>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</si>
  <si>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</si>
  <si>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</si>
  <si>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</si>
  <si>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</si>
  <si>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</si>
  <si>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</si>
  <si>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</si>
  <si>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</si>
  <si>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</si>
  <si>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</si>
  <si>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</si>
  <si>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</si>
  <si>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</si>
  <si>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</si>
  <si>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</si>
  <si>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</si>
  <si>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</si>
  <si>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</si>
  <si>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</si>
  <si>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</si>
  <si>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</si>
  <si>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</si>
  <si>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</si>
  <si>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</si>
  <si>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</si>
  <si>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</si>
  <si>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</si>
  <si>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</si>
  <si>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</si>
  <si>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</si>
  <si>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</si>
  <si>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</si>
  <si>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</si>
  <si>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</si>
  <si>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</si>
  <si>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</si>
  <si>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</si>
  <si>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</si>
  <si>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</si>
  <si>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</si>
  <si>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</si>
  <si>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</si>
  <si>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</si>
  <si>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</si>
  <si>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</si>
  <si>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</si>
  <si>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</si>
  <si>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</si>
  <si>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</si>
  <si>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</si>
  <si>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</si>
  <si>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</si>
  <si>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</si>
  <si>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</si>
  <si>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</si>
  <si>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</si>
  <si>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</si>
  <si>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</si>
  <si>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</si>
  <si>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</si>
  <si>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</si>
  <si>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</si>
  <si>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</si>
  <si>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</si>
  <si>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</si>
  <si>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</si>
  <si>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</si>
  <si>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</si>
  <si>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</si>
  <si>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</si>
  <si>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</si>
  <si>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</si>
  <si>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</si>
  <si>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</si>
  <si>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</si>
  <si>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</si>
  <si>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</si>
  <si>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</si>
  <si>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</si>
  <si>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</si>
  <si>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</si>
  <si>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</si>
  <si>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</si>
  <si>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</si>
  <si>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</si>
  <si>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</si>
  <si>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</si>
  <si>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</si>
  <si>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</si>
  <si>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</si>
  <si>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</si>
  <si>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</si>
  <si>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</si>
  <si>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</si>
  <si>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</si>
  <si>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</si>
  <si>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</si>
  <si>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</si>
  <si>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</si>
  <si>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</si>
  <si>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</si>
  <si>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</si>
  <si>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</si>
  <si>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</si>
  <si>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</si>
  <si>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</si>
  <si>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</si>
  <si>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</si>
  <si>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</si>
  <si>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</si>
  <si>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</si>
  <si>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</si>
  <si>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</si>
  <si>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</si>
  <si>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</si>
  <si>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</si>
  <si>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</si>
  <si>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</si>
  <si>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</si>
  <si>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</si>
  <si>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</si>
  <si>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</si>
  <si>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</si>
  <si>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</si>
  <si>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</si>
  <si>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</si>
  <si>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</si>
  <si>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</si>
  <si>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</si>
  <si>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</si>
  <si>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</si>
  <si>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</si>
  <si>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</si>
  <si>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</si>
  <si>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</si>
  <si>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</si>
  <si>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</si>
  <si>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</si>
  <si>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</si>
  <si>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</si>
  <si>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</si>
  <si>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</si>
  <si>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</si>
  <si>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</si>
  <si>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</si>
  <si>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</si>
  <si>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</si>
  <si>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</si>
  <si>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</si>
  <si>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</si>
  <si>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</si>
  <si>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</si>
  <si>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</si>
  <si>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</si>
  <si>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</si>
  <si>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</si>
  <si>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</si>
  <si>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</si>
  <si>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</si>
  <si>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</si>
  <si>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</si>
  <si>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</si>
  <si>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</si>
  <si>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</si>
  <si>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</si>
  <si>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</si>
  <si>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</si>
  <si>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</si>
  <si>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</si>
  <si>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</si>
  <si>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</si>
  <si>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</si>
  <si>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</si>
  <si>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</si>
  <si>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</si>
  <si>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</si>
  <si>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</si>
  <si>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</si>
  <si>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</si>
  <si>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</si>
  <si>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</si>
  <si>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</si>
  <si>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</si>
  <si>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</si>
  <si>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</si>
  <si>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</si>
  <si>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</si>
  <si>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</si>
  <si>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</si>
  <si>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</si>
  <si>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</si>
  <si>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</si>
  <si>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</si>
  <si>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</si>
  <si>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</si>
  <si>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</si>
  <si>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</si>
  <si>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</si>
  <si>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</si>
  <si>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</si>
  <si>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</si>
  <si>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</si>
  <si>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</si>
  <si>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</si>
  <si>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</si>
  <si>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</si>
  <si>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</si>
  <si>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</si>
  <si>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</si>
  <si>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</si>
  <si>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</si>
  <si>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</si>
  <si>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</si>
  <si>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</si>
  <si>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</si>
  <si>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</si>
  <si>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</si>
  <si>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</si>
  <si>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</si>
  <si>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</si>
  <si>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</si>
  <si>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</si>
  <si>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</si>
  <si>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</si>
  <si>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</si>
  <si>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</si>
  <si>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</si>
  <si>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</si>
  <si>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</si>
  <si>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</si>
  <si>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</si>
  <si>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</si>
  <si>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</si>
  <si>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</si>
  <si>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</si>
  <si>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</si>
  <si>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</si>
  <si>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</si>
  <si>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</si>
  <si>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</si>
  <si>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</si>
  <si>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</si>
  <si>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</si>
  <si>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</si>
  <si>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</si>
  <si>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</si>
  <si>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</si>
  <si>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</si>
  <si>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</si>
  <si>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</si>
  <si>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</si>
  <si>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</si>
  <si>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</si>
  <si>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</si>
  <si>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</si>
  <si>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</si>
  <si>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</si>
  <si>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</si>
  <si>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</si>
  <si>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</si>
  <si>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</si>
  <si>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</si>
  <si>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</si>
  <si>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</si>
  <si>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</si>
  <si>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</si>
  <si>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</si>
  <si>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</si>
  <si>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</si>
  <si>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</si>
  <si>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</si>
  <si>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</si>
  <si>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</si>
  <si>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</si>
  <si>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</si>
  <si>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</si>
  <si>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</si>
  <si>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</si>
  <si>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</si>
  <si>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</si>
  <si>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</si>
  <si>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</si>
  <si>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</si>
  <si>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</si>
  <si>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</si>
  <si>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</si>
  <si>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</si>
  <si>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</si>
  <si>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</si>
  <si>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</si>
  <si>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</si>
  <si>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</si>
  <si>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</si>
  <si>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</si>
  <si>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</si>
  <si>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</si>
  <si>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</si>
  <si>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</si>
  <si>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</si>
  <si>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</si>
  <si>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</si>
  <si>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</si>
  <si>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</si>
  <si>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</si>
  <si>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</si>
  <si>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</si>
  <si>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</si>
  <si>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</si>
  <si>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</si>
  <si>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</si>
  <si>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</si>
  <si>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</si>
  <si>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</si>
  <si>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</si>
  <si>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</si>
  <si>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</si>
  <si>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</si>
  <si>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</si>
  <si>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</si>
  <si>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</si>
  <si>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</si>
  <si>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</si>
  <si>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</si>
  <si>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</si>
  <si>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</si>
  <si>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</si>
  <si>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</si>
  <si>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</si>
  <si>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</si>
  <si>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</si>
  <si>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</si>
  <si>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</si>
  <si>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</si>
  <si>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</si>
  <si>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</si>
  <si>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</si>
  <si>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</si>
  <si>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</si>
  <si>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</si>
  <si>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</si>
  <si>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</si>
  <si>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</si>
  <si>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</si>
  <si>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</si>
  <si>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</si>
  <si>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</si>
  <si>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</si>
  <si>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</si>
  <si>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</si>
  <si>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</si>
  <si>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</si>
  <si>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</si>
  <si>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</si>
  <si>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</si>
  <si>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</si>
  <si>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</si>
  <si>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</si>
  <si>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</si>
  <si>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</si>
  <si>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</si>
  <si>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</si>
  <si>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</si>
  <si>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</si>
  <si>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</si>
  <si>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</si>
  <si>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</si>
  <si>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</si>
  <si>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</si>
  <si>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</si>
  <si>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</si>
  <si>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</si>
  <si>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</si>
  <si>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</si>
  <si>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</si>
  <si>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</si>
  <si>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</si>
  <si>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</si>
  <si>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</si>
  <si>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</si>
  <si>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</si>
  <si>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</si>
  <si>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</si>
  <si>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</si>
  <si>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</si>
  <si>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</si>
  <si>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</si>
  <si>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</si>
  <si>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</si>
  <si>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</si>
  <si>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</si>
  <si>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</si>
  <si>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</si>
  <si>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</si>
  <si>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</si>
  <si>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</si>
  <si>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</si>
  <si>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</si>
  <si>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</si>
  <si>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</si>
  <si>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</si>
  <si>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</si>
  <si>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</si>
  <si>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</si>
  <si>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</si>
  <si>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</si>
  <si>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</si>
  <si>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</si>
  <si>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</si>
  <si>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</si>
  <si>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</si>
  <si>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</si>
  <si>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</si>
  <si>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</si>
  <si>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</si>
  <si>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</si>
  <si>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</si>
  <si>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</si>
  <si>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</si>
  <si>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</si>
  <si>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</si>
  <si>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</si>
  <si>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</si>
  <si>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</si>
  <si>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</si>
  <si>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</si>
  <si>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</si>
  <si>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</si>
  <si>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</si>
  <si>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</si>
  <si>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</si>
  <si>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</si>
  <si>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</si>
  <si>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</si>
  <si>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</si>
  <si>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</si>
  <si>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</si>
  <si>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</si>
  <si>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</si>
  <si>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</si>
  <si>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</si>
  <si>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</si>
  <si>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</si>
  <si>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</si>
  <si>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</si>
  <si>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</si>
  <si>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</si>
  <si>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</si>
  <si>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</si>
  <si>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</si>
  <si>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</si>
  <si>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</si>
  <si>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</si>
  <si>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</si>
  <si>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</si>
  <si>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</si>
  <si>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</si>
  <si>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</si>
  <si>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</si>
  <si>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</si>
  <si>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</si>
  <si>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</si>
  <si>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</si>
  <si>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</si>
  <si>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</si>
  <si>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</si>
  <si>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</si>
  <si>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</si>
  <si>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</si>
  <si>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</si>
  <si>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</si>
  <si>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</si>
  <si>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</si>
  <si>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</si>
  <si>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</si>
  <si>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</si>
  <si>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</si>
  <si>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</si>
  <si>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</si>
  <si>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</si>
  <si>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</si>
  <si>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</si>
  <si>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</si>
  <si>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</si>
  <si>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</si>
  <si>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</si>
  <si>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</si>
  <si>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</si>
  <si>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</si>
  <si>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</si>
  <si>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</si>
  <si>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</si>
  <si>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</si>
  <si>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</si>
  <si>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</si>
  <si>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</si>
  <si>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</si>
  <si>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</si>
  <si>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</si>
  <si>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</si>
  <si>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</si>
  <si>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</si>
  <si>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</si>
  <si>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</si>
  <si>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</si>
  <si>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</si>
  <si>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</si>
  <si>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</si>
  <si>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</si>
  <si>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</si>
  <si>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</si>
  <si>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</si>
  <si>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</si>
  <si>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</si>
  <si>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</si>
  <si>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</si>
  <si>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</si>
  <si>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</si>
  <si>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</si>
  <si>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</si>
  <si>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</si>
  <si>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</si>
  <si>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</si>
  <si>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</si>
  <si>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</si>
  <si>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</si>
  <si>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</si>
  <si>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</si>
  <si>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</si>
  <si>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</si>
  <si>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</si>
  <si>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</si>
  <si>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</si>
  <si>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</si>
  <si>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</si>
  <si>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</si>
  <si>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</si>
  <si>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</si>
  <si>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</si>
  <si>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</si>
  <si>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</si>
  <si>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</si>
  <si>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</si>
  <si>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</si>
  <si>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</si>
  <si>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</si>
  <si>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</si>
  <si>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</si>
  <si>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</si>
  <si>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</si>
  <si>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</si>
  <si>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</si>
  <si>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</si>
  <si>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</si>
  <si>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</si>
  <si>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</si>
  <si>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</si>
  <si>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</si>
  <si>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</si>
  <si>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</si>
  <si>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</si>
  <si>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</si>
  <si>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</si>
  <si>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</si>
  <si>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</si>
  <si>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</si>
  <si>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</si>
  <si>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</si>
  <si>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</si>
  <si>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</si>
  <si>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</si>
  <si>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</si>
  <si>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</si>
  <si>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</si>
  <si>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</si>
  <si>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</si>
  <si>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</si>
  <si>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</si>
  <si>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</si>
  <si>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</si>
  <si>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</si>
  <si>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</si>
  <si>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</si>
  <si>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</si>
  <si>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</si>
  <si>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</si>
  <si>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</si>
  <si>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</si>
  <si>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</si>
  <si>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</si>
  <si>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</si>
  <si>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</si>
  <si>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</si>
  <si>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</si>
  <si>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</si>
  <si>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</si>
  <si>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</si>
  <si>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</si>
  <si>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</si>
  <si>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</si>
  <si>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</si>
  <si>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</si>
  <si>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</si>
  <si>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</si>
  <si>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</si>
  <si>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</si>
  <si>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</si>
  <si>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</si>
  <si>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</si>
  <si>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</si>
  <si>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</si>
  <si>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</si>
  <si>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</si>
  <si>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</si>
  <si>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</si>
  <si>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</si>
  <si>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</si>
  <si>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</si>
  <si>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</si>
  <si>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</si>
  <si>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</si>
  <si>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</si>
  <si>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</si>
  <si>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</si>
  <si>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</si>
  <si>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</si>
  <si>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</si>
  <si>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</si>
  <si>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</si>
  <si>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</si>
  <si>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</si>
  <si>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</si>
  <si>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</si>
  <si>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</si>
  <si>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</si>
  <si>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</si>
  <si>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</si>
  <si>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</si>
  <si>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</si>
  <si>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</si>
  <si>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</si>
  <si>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</si>
  <si>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</si>
  <si>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</si>
  <si>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</si>
  <si>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</si>
  <si>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</si>
  <si>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</si>
  <si>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</si>
  <si>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</si>
  <si>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</si>
  <si>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</si>
  <si>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</si>
  <si>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</si>
  <si>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</si>
  <si>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</si>
  <si>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</si>
  <si>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</si>
  <si>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</si>
  <si>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</si>
  <si>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</si>
  <si>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</si>
  <si>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</si>
  <si>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</si>
  <si>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</si>
  <si>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</si>
  <si>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</si>
  <si>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</si>
  <si>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</si>
  <si>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</si>
  <si>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</si>
  <si>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</si>
  <si>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</si>
  <si>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</si>
  <si>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</si>
  <si>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</si>
  <si>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</si>
  <si>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</si>
  <si>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</si>
  <si>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</si>
  <si>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</si>
  <si>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</si>
  <si>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</si>
  <si>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</si>
  <si>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</si>
  <si>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</si>
  <si>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</si>
  <si>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</si>
  <si>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</si>
  <si>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</si>
  <si>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</si>
  <si>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</si>
  <si>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</si>
  <si>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</si>
  <si>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</si>
  <si>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</si>
  <si>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</si>
  <si>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</si>
  <si>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</si>
  <si>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</si>
  <si>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</si>
  <si>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</si>
  <si>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</si>
  <si>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</si>
  <si>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</si>
  <si>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</si>
  <si>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</si>
  <si>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</si>
  <si>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</si>
  <si>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</si>
  <si>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</si>
  <si>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</si>
  <si>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</si>
  <si>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</si>
  <si>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</si>
  <si>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</si>
  <si>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</si>
  <si>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</si>
  <si>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</si>
  <si>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</si>
  <si>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</si>
  <si>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</si>
  <si>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</si>
  <si>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</si>
  <si>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</si>
  <si>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</si>
  <si>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</si>
  <si>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</si>
  <si>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</si>
  <si>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</si>
  <si>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</si>
  <si>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</si>
  <si>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</si>
  <si>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</si>
  <si>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</si>
  <si>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</si>
  <si>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</si>
  <si>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</si>
  <si>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</si>
  <si>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</si>
  <si>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</si>
  <si>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</si>
  <si>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</si>
  <si>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</si>
  <si>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</si>
  <si>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</si>
  <si>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</si>
  <si>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</si>
  <si>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</si>
  <si>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</si>
  <si>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</si>
  <si>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</si>
  <si>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</si>
  <si>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</si>
  <si>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</si>
  <si>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</si>
  <si>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</si>
  <si>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</si>
  <si>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</si>
  <si>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</si>
  <si>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</si>
  <si>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</si>
  <si>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</si>
  <si>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</si>
  <si>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</si>
  <si>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</si>
  <si>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</si>
  <si>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</si>
  <si>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</si>
  <si>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</si>
  <si>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</si>
  <si>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</si>
  <si>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</si>
  <si>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</si>
  <si>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</si>
  <si>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</si>
  <si>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</si>
  <si>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</si>
  <si>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</si>
  <si>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</si>
  <si>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</si>
  <si>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</si>
  <si>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</si>
  <si>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</si>
  <si>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</si>
  <si>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</si>
  <si>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</si>
  <si>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</si>
  <si>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</si>
  <si>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</si>
  <si>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</si>
  <si>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</si>
  <si>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</si>
  <si>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</si>
  <si>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</si>
  <si>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</si>
  <si>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</si>
  <si>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</si>
  <si>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</si>
  <si>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</si>
  <si>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</si>
  <si>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</si>
  <si>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</si>
  <si>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</si>
  <si>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</si>
  <si>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</si>
  <si>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</si>
  <si>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</si>
  <si>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</si>
  <si>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</si>
  <si>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</si>
  <si>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</si>
  <si>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</si>
  <si>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</si>
  <si>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</si>
  <si>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</si>
  <si>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</si>
  <si>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</si>
  <si>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</si>
  <si>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</si>
  <si>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</si>
  <si>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</si>
  <si>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</si>
  <si>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</si>
  <si>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</si>
  <si>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</si>
  <si>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</si>
  <si>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</si>
  <si>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</si>
  <si>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</si>
  <si>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</si>
  <si>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</si>
  <si>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</si>
  <si>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</si>
  <si>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</si>
  <si>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</si>
  <si>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</si>
  <si>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</si>
  <si>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</si>
  <si>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</si>
  <si>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</si>
  <si>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</si>
  <si>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</si>
  <si>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</si>
  <si>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</si>
  <si>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</si>
  <si>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</si>
  <si>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</si>
  <si>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</si>
  <si>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</si>
  <si>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</si>
  <si>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</si>
  <si>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</si>
  <si>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</si>
  <si>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</si>
  <si>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</si>
  <si>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</si>
  <si>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</si>
  <si>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</si>
  <si>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</si>
  <si>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</si>
  <si>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</si>
  <si>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</si>
  <si>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</si>
  <si>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</si>
  <si>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</si>
  <si>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</si>
  <si>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</si>
  <si>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</si>
  <si>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</si>
  <si>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</si>
  <si>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</si>
  <si>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</si>
  <si>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</si>
  <si>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</si>
  <si>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</si>
  <si>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</si>
  <si>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</si>
  <si>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</si>
  <si>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</si>
  <si>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</si>
  <si>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</si>
  <si>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</si>
  <si>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</si>
  <si>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</si>
  <si>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</si>
  <si>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</si>
  <si>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</si>
  <si>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</si>
  <si>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</si>
  <si>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</si>
  <si>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</si>
  <si>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</si>
  <si>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</si>
  <si>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</si>
  <si>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</si>
  <si>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</si>
  <si>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</si>
  <si>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</si>
  <si>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</si>
  <si>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</si>
  <si>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</si>
  <si>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</si>
  <si>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</si>
  <si>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</si>
  <si>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</si>
  <si>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</si>
  <si>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</si>
  <si>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</si>
  <si>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</si>
  <si>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</si>
  <si>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</si>
  <si>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</si>
  <si>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</si>
  <si>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</si>
  <si>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</si>
  <si>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</si>
  <si>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</si>
  <si>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</si>
  <si>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</si>
  <si>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</si>
  <si>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</si>
  <si>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</si>
  <si>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</si>
  <si>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</si>
  <si>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</si>
  <si>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</si>
  <si>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</si>
  <si>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</si>
  <si>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</si>
  <si>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</si>
  <si>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</si>
  <si>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</si>
  <si>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</si>
  <si>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</si>
  <si>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</si>
  <si>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</si>
  <si>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</si>
  <si>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</si>
  <si>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</si>
  <si>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</si>
  <si>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</si>
  <si>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</si>
  <si>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</si>
  <si>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</si>
  <si>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</si>
  <si>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</si>
  <si>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</si>
  <si>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</si>
  <si>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</si>
  <si>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</si>
  <si>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</si>
  <si>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</si>
  <si>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</si>
  <si>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</si>
  <si>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</si>
  <si>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</si>
  <si>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</si>
  <si>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</si>
  <si>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</si>
  <si>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</si>
  <si>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</si>
  <si>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</si>
  <si>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</si>
  <si>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</si>
  <si>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</si>
  <si>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</si>
  <si>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</si>
  <si>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</si>
  <si>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</si>
  <si>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</si>
  <si>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</si>
  <si>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</si>
  <si>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</si>
  <si>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</si>
  <si>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</si>
  <si>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</si>
  <si>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</si>
  <si>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</si>
  <si>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</si>
  <si>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</si>
  <si>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</si>
  <si>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</si>
  <si>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</si>
  <si>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</si>
  <si>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</si>
  <si>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</si>
  <si>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</si>
  <si>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</si>
  <si>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</si>
  <si>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</si>
  <si>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</si>
  <si>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</si>
  <si>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</si>
  <si>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</si>
  <si>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</si>
  <si>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</si>
  <si>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</si>
  <si>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</si>
  <si>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</si>
  <si>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</si>
  <si>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</si>
  <si>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</si>
  <si>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</si>
  <si>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</si>
  <si>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</si>
  <si>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</si>
  <si>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</si>
  <si>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</si>
  <si>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</si>
  <si>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</si>
  <si>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</si>
  <si>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</si>
  <si>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</si>
  <si>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</si>
  <si>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</si>
  <si>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</si>
  <si>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</si>
  <si>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</si>
  <si>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</si>
  <si>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</si>
  <si>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</si>
  <si>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</si>
  <si>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</si>
  <si>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</si>
  <si>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</si>
  <si>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</si>
  <si>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</si>
  <si>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</si>
  <si>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</si>
  <si>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</si>
  <si>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</si>
  <si>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</si>
  <si>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</si>
  <si>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</si>
  <si>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</si>
  <si>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</si>
  <si>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</si>
  <si>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</si>
  <si>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</si>
  <si>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</si>
  <si>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</si>
  <si>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</si>
  <si>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</si>
  <si>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</si>
  <si>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</si>
  <si>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</si>
  <si>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</si>
  <si>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</si>
  <si>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</si>
  <si>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</si>
  <si>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</si>
  <si>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</si>
  <si>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</si>
  <si>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</si>
  <si>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</si>
  <si>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</si>
  <si>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</si>
  <si>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</si>
  <si>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</si>
  <si>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</si>
  <si>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</si>
  <si>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</si>
  <si>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</si>
  <si>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</si>
  <si>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</si>
  <si>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</si>
  <si>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</si>
  <si>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</si>
  <si>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</si>
  <si>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</si>
  <si>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</si>
  <si>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</si>
  <si>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</si>
  <si>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</si>
  <si>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</si>
  <si>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</si>
  <si>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</si>
  <si>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</si>
  <si>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</si>
  <si>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</si>
  <si>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</si>
  <si>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</si>
  <si>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</si>
  <si>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</si>
  <si>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</si>
  <si>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</si>
  <si>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</si>
  <si>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</si>
  <si>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</si>
  <si>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</si>
  <si>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</si>
  <si>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</si>
  <si>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</si>
  <si>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</si>
  <si>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</si>
  <si>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</si>
  <si>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</si>
  <si>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</si>
  <si>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</si>
  <si>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</si>
  <si>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</si>
  <si>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</si>
  <si>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</si>
  <si>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</si>
  <si>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</si>
  <si>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</si>
  <si>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</si>
  <si>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</si>
  <si>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</si>
  <si>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</si>
  <si>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</si>
  <si>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</si>
  <si>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</si>
  <si>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</si>
  <si>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</si>
  <si>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</si>
  <si>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</si>
  <si>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</si>
  <si>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</si>
  <si>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</si>
  <si>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</si>
  <si>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</si>
  <si>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</si>
  <si>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</si>
  <si>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</si>
  <si>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</si>
  <si>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</si>
  <si>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</si>
  <si>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</si>
  <si>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</si>
  <si>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</si>
  <si>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</si>
  <si>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</si>
  <si>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</si>
  <si>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</si>
  <si>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</si>
  <si>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</si>
  <si>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</si>
  <si>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</si>
  <si>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</si>
  <si>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</si>
  <si>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</si>
  <si>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</si>
  <si>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</si>
  <si>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</si>
  <si>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</si>
  <si>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</si>
  <si>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</si>
  <si>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</si>
  <si>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</si>
  <si>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</si>
  <si>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</si>
  <si>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</si>
  <si>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</si>
  <si>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</si>
  <si>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</si>
  <si>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</si>
  <si>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</si>
  <si>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</si>
  <si>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</si>
  <si>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</si>
  <si>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</si>
  <si>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</si>
  <si>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</si>
  <si>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</si>
  <si>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</si>
  <si>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</si>
  <si>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</si>
  <si>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</si>
  <si>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</si>
  <si>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</si>
  <si>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</si>
  <si>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</si>
  <si>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</si>
  <si>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</si>
  <si>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</si>
  <si>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</si>
  <si>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</si>
  <si>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</si>
  <si>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</si>
  <si>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</si>
  <si>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</si>
  <si>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</si>
  <si>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</si>
  <si>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</si>
  <si>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</si>
  <si>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</si>
  <si>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</si>
  <si>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</si>
  <si>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</si>
  <si>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</si>
  <si>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</si>
  <si>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</si>
  <si>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</si>
  <si>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</si>
  <si>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</si>
  <si>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</si>
  <si>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</si>
  <si>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</si>
  <si>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</si>
  <si>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</si>
  <si>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</si>
  <si>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</si>
  <si>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</si>
  <si>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</si>
  <si>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</si>
  <si>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</si>
  <si>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</si>
  <si>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</si>
  <si>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</si>
  <si>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</si>
  <si>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</si>
  <si>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</si>
  <si>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</si>
  <si>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</si>
  <si>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</si>
  <si>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</si>
  <si>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</si>
  <si>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</si>
  <si>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</si>
  <si>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</si>
  <si>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</si>
  <si>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</si>
  <si>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</si>
  <si>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</si>
  <si>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</si>
  <si>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</si>
  <si>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</si>
  <si>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</si>
  <si>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</si>
  <si>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</si>
  <si>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</si>
  <si>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</si>
  <si>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</si>
  <si>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</si>
  <si>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</si>
  <si>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</si>
  <si>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</si>
  <si>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</si>
  <si>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</si>
  <si>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</si>
  <si>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</si>
  <si>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</si>
  <si>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</si>
  <si>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</si>
  <si>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</si>
  <si>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</si>
  <si>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</si>
  <si>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</si>
  <si>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</si>
  <si>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</si>
  <si>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</si>
  <si>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</si>
  <si>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</si>
  <si>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</si>
  <si>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</si>
  <si>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</si>
  <si>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</si>
  <si>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</si>
  <si>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</si>
  <si>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</si>
  <si>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</si>
  <si>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</si>
  <si>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</si>
  <si>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</si>
  <si>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</si>
  <si>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</si>
  <si>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</si>
  <si>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</si>
  <si>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</si>
  <si>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</si>
  <si>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</si>
  <si>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</si>
  <si>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</si>
  <si>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</si>
  <si>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</si>
  <si>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</si>
  <si>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</si>
  <si>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</si>
  <si>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</si>
  <si>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</si>
  <si>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</si>
  <si>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</si>
  <si>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</si>
  <si>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</si>
  <si>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</si>
  <si>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</si>
  <si>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</si>
  <si>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</si>
  <si>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</si>
  <si>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</si>
  <si>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</si>
  <si>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</si>
  <si>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</si>
  <si>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</si>
  <si>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</si>
  <si>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</si>
  <si>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</si>
  <si>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</si>
  <si>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</si>
  <si>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</si>
  <si>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</si>
  <si>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</si>
  <si>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</si>
  <si>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</si>
  <si>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</si>
  <si>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</si>
  <si>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</si>
  <si>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</si>
  <si>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</si>
  <si>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</si>
  <si>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</si>
  <si>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</si>
  <si>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</si>
  <si>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</si>
  <si>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</si>
  <si>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</si>
  <si>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</si>
  <si>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</si>
  <si>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</si>
  <si>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</si>
  <si>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</si>
  <si>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</si>
  <si>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</si>
  <si>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</si>
  <si>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</si>
  <si>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</si>
  <si>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</si>
  <si>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</si>
  <si>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</si>
  <si>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</si>
  <si>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</si>
  <si>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</si>
  <si>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</si>
  <si>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</si>
  <si>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</si>
  <si>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</si>
  <si>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</si>
  <si>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</si>
  <si>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</si>
  <si>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</si>
  <si>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</si>
  <si>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</si>
  <si>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</si>
  <si>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</si>
  <si>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</si>
  <si>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</si>
  <si>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</si>
  <si>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</si>
  <si>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</si>
  <si>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</si>
  <si>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</si>
  <si>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</si>
  <si>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</si>
  <si>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</si>
  <si>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</si>
  <si>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</si>
  <si>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</si>
  <si>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</si>
  <si>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</si>
  <si>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</si>
  <si>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</si>
  <si>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</si>
  <si>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</si>
  <si>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</si>
  <si>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</si>
  <si>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</si>
  <si>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</si>
  <si>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</si>
  <si>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</si>
  <si>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</si>
  <si>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</si>
  <si>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</si>
  <si>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</si>
  <si>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</si>
  <si>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</si>
  <si>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</si>
  <si>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</si>
  <si>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</si>
  <si>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</si>
  <si>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</si>
  <si>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</si>
  <si>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</si>
  <si>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</si>
  <si>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</si>
  <si>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</si>
  <si>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</si>
  <si>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</si>
  <si>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</si>
  <si>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</si>
  <si>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</si>
  <si>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</si>
  <si>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</si>
  <si>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</si>
  <si>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</si>
  <si>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</si>
  <si>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</si>
  <si>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</si>
  <si>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</si>
  <si>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</si>
  <si>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</si>
  <si>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</si>
  <si>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</si>
  <si>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</si>
  <si>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</si>
  <si>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</si>
  <si>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</si>
  <si>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</si>
  <si>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</si>
  <si>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</si>
  <si>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</si>
  <si>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</si>
  <si>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</si>
  <si>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</si>
  <si>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</si>
  <si>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</si>
  <si>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</si>
  <si>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</si>
  <si>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</si>
  <si>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</si>
  <si>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</si>
  <si>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</si>
  <si>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</si>
  <si>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</si>
  <si>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</si>
  <si>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</si>
  <si>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</si>
  <si>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</si>
  <si>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</si>
  <si>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</si>
  <si>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</si>
  <si>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</si>
  <si>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</si>
  <si>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</si>
  <si>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</si>
  <si>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</si>
  <si>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</si>
  <si>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</si>
  <si>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</si>
  <si>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</si>
  <si>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</si>
  <si>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</si>
  <si>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</si>
  <si>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</si>
  <si>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</si>
  <si>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</si>
  <si>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</si>
  <si>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</si>
  <si>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</si>
  <si>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</si>
  <si>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</si>
  <si>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</si>
  <si>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</si>
  <si>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</si>
  <si>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</si>
  <si>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</si>
  <si>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</si>
  <si>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</si>
  <si>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</si>
  <si>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</si>
  <si>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</si>
  <si>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</si>
  <si>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</si>
  <si>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</si>
  <si>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</si>
  <si>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</si>
  <si>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</si>
  <si>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</si>
  <si>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</si>
  <si>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</si>
  <si>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</si>
  <si>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</si>
  <si>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</si>
  <si>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</si>
  <si>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</si>
  <si>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</si>
  <si>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</si>
  <si>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</si>
  <si>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</si>
  <si>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</si>
  <si>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</si>
  <si>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</si>
  <si>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</si>
  <si>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</si>
  <si>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</si>
  <si>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</si>
  <si>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</si>
  <si>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</si>
  <si>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</si>
  <si>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</si>
  <si>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</si>
  <si>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</si>
  <si>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</si>
  <si>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</si>
  <si>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</si>
  <si>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</si>
  <si>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</si>
  <si>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</si>
  <si>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</si>
  <si>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</si>
  <si>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</si>
  <si>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</si>
  <si>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</si>
  <si>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</si>
  <si>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</si>
  <si>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</si>
  <si>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</si>
  <si>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</si>
  <si>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</si>
  <si>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</si>
  <si>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</si>
  <si>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</si>
  <si>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</si>
  <si>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</si>
  <si>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</si>
  <si>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</si>
  <si>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</si>
  <si>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</si>
  <si>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</si>
  <si>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</si>
  <si>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</si>
  <si>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</si>
  <si>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</si>
  <si>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</si>
  <si>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</si>
  <si>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</si>
  <si>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</si>
  <si>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</si>
  <si>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</si>
  <si>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</si>
  <si>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</si>
  <si>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</si>
  <si>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</si>
  <si>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</si>
  <si>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</si>
  <si>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</si>
  <si>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</si>
  <si>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</si>
  <si>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</si>
  <si>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</si>
  <si>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</si>
  <si>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</si>
  <si>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</si>
  <si>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</si>
  <si>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</si>
  <si>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</si>
  <si>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</si>
  <si>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</si>
  <si>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</si>
  <si>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</si>
  <si>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</si>
  <si>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</si>
  <si>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</si>
  <si>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</si>
  <si>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</si>
  <si>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</si>
  <si>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</si>
  <si>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</si>
  <si>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</si>
  <si>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</si>
  <si>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</si>
  <si>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</si>
  <si>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</si>
  <si>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</si>
  <si>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</si>
  <si>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</si>
  <si>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</si>
  <si>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</si>
  <si>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</si>
  <si>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</si>
  <si>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</si>
  <si>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</si>
  <si>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</si>
  <si>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</si>
  <si>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</si>
  <si>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</si>
  <si>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</si>
  <si>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</si>
  <si>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</si>
  <si>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</si>
  <si>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</si>
  <si>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</si>
  <si>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</si>
  <si>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</si>
  <si>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</si>
  <si>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</si>
  <si>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</si>
  <si>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</si>
  <si>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</si>
  <si>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</si>
  <si>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</si>
  <si>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</si>
  <si>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</si>
  <si>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</si>
  <si>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</si>
  <si>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</si>
  <si>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</si>
  <si>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</si>
  <si>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</si>
  <si>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</si>
  <si>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</si>
  <si>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</si>
  <si>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</si>
  <si>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</si>
  <si>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</si>
  <si>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</si>
  <si>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</si>
  <si>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</si>
  <si>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</si>
  <si>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</si>
  <si>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</si>
  <si>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</si>
  <si>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</si>
  <si>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</si>
  <si>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</si>
  <si>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</si>
  <si>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</si>
  <si>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</si>
  <si>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</si>
  <si>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</si>
  <si>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</si>
  <si>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</si>
  <si>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</si>
  <si>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</si>
  <si>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</si>
  <si>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</si>
  <si>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</si>
  <si>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</si>
  <si>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</si>
  <si>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</si>
  <si>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</si>
  <si>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</si>
  <si>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</si>
  <si>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</si>
  <si>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</si>
  <si>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</si>
  <si>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</si>
  <si>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</si>
  <si>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</si>
  <si>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</si>
  <si>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</si>
  <si>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</si>
  <si>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</si>
  <si>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</si>
  <si>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</si>
  <si>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</si>
  <si>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</si>
  <si>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</si>
  <si>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</si>
  <si>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</si>
  <si>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</si>
  <si>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</si>
  <si>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</si>
  <si>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</si>
  <si>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</si>
  <si>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</si>
  <si>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</si>
  <si>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</si>
  <si>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</si>
  <si>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</si>
  <si>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</si>
  <si>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</si>
  <si>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</si>
  <si>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</si>
  <si>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</si>
  <si>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</si>
  <si>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</si>
  <si>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</si>
  <si>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</si>
  <si>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</si>
  <si>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</si>
  <si>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</si>
  <si>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</si>
  <si>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</si>
  <si>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</si>
  <si>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</si>
  <si>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</si>
  <si>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</si>
  <si>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</si>
  <si>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</si>
  <si>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</si>
  <si>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</si>
  <si>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</si>
  <si>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</si>
  <si>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</si>
  <si>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</si>
  <si>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</si>
  <si>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</si>
  <si>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</si>
  <si>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</si>
  <si>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</si>
  <si>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</si>
  <si>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</si>
  <si>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</si>
  <si>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</si>
  <si>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</si>
  <si>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</si>
  <si>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</si>
  <si>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</si>
  <si>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</si>
  <si>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</si>
  <si>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</si>
  <si>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</si>
  <si>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</si>
  <si>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</si>
  <si>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</si>
  <si>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</si>
  <si>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</si>
  <si>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</si>
  <si>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</si>
  <si>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</si>
  <si>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</si>
  <si>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</si>
  <si>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</si>
  <si>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</si>
  <si>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</si>
  <si>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</si>
  <si>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</si>
  <si>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</si>
  <si>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</si>
  <si>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</si>
  <si>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</si>
  <si>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</si>
  <si>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</si>
  <si>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</si>
  <si>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</si>
  <si>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</si>
  <si>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</si>
  <si>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</si>
  <si>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</si>
  <si>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</si>
  <si>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</si>
  <si>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</si>
  <si>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</si>
  <si>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</si>
  <si>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</si>
  <si>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</si>
  <si>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</si>
  <si>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</si>
  <si>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</si>
  <si>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</si>
  <si>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</si>
  <si>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</si>
  <si>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</si>
  <si>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</si>
  <si>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</si>
  <si>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</si>
  <si>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</si>
  <si>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</si>
  <si>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</si>
  <si>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</si>
  <si>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</si>
  <si>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</si>
  <si>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</si>
  <si>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</si>
  <si>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</si>
  <si>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</si>
  <si>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</si>
  <si>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</si>
  <si>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</si>
  <si>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</si>
  <si>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</si>
  <si>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</si>
  <si>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</si>
  <si>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</si>
  <si>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</si>
  <si>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</si>
  <si>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</si>
  <si>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</si>
  <si>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</si>
  <si>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</si>
  <si>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</si>
  <si>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</si>
  <si>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</si>
  <si>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</si>
  <si>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</si>
  <si>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</si>
  <si>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</si>
  <si>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</si>
  <si>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</si>
  <si>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</si>
  <si>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</si>
  <si>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</si>
  <si>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</si>
  <si>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</si>
  <si>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</si>
  <si>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</si>
  <si>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</si>
  <si>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</si>
  <si>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</si>
  <si>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</si>
  <si>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</si>
  <si>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</si>
  <si>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</si>
  <si>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</si>
  <si>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</si>
  <si>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</si>
  <si>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</si>
  <si>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</si>
  <si>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</si>
  <si>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</si>
  <si>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</si>
  <si>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</si>
  <si>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</si>
  <si>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</si>
  <si>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</si>
  <si>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</si>
  <si>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</si>
  <si>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</si>
  <si>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</si>
  <si>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</si>
  <si>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</si>
  <si>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</si>
  <si>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</si>
  <si>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</si>
  <si>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</si>
  <si>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</si>
  <si>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</si>
  <si>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</si>
  <si>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</si>
  <si>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</si>
  <si>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</si>
  <si>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</si>
  <si>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</si>
  <si>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</si>
  <si>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</si>
  <si>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</si>
  <si>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</si>
  <si>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</si>
  <si>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</si>
  <si>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</si>
  <si>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</si>
  <si>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</si>
  <si>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</si>
  <si>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</si>
  <si>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</si>
  <si>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</si>
  <si>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</si>
  <si>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</si>
  <si>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</si>
  <si>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</si>
  <si>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</si>
  <si>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</si>
  <si>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</si>
  <si>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</si>
  <si>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</si>
  <si>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</si>
  <si>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</si>
  <si>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</si>
  <si>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</si>
  <si>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</si>
  <si>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</si>
  <si>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</si>
  <si>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</si>
  <si>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</si>
  <si>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</si>
  <si>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</si>
  <si>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</si>
  <si>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</si>
  <si>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</si>
  <si>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</si>
  <si>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</si>
  <si>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</si>
  <si>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</si>
  <si>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</si>
  <si>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</si>
  <si>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</si>
  <si>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</si>
  <si>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</si>
  <si>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</si>
  <si>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</si>
  <si>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</si>
  <si>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</si>
  <si>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</si>
  <si>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</si>
  <si>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</si>
  <si>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</si>
  <si>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</si>
  <si>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</si>
  <si>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</si>
  <si>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</si>
  <si>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</si>
  <si>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</si>
  <si>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</si>
  <si>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</si>
  <si>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</si>
  <si>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</si>
  <si>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</si>
  <si>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</si>
  <si>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</si>
  <si>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</si>
  <si>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</si>
  <si>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</si>
  <si>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</si>
  <si>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</si>
  <si>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</si>
  <si>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</si>
  <si>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</si>
  <si>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</si>
  <si>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</si>
  <si>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</si>
  <si>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</si>
  <si>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</si>
  <si>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</si>
  <si>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</si>
  <si>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</si>
  <si>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</si>
  <si>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</si>
  <si>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</si>
  <si>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</si>
  <si>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</si>
  <si>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</si>
  <si>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</si>
  <si>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</si>
  <si>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</si>
  <si>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</si>
  <si>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</si>
  <si>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</si>
  <si>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</si>
  <si>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</si>
  <si>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</si>
  <si>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</si>
  <si>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</si>
  <si>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</si>
  <si>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</si>
  <si>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</si>
  <si>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</si>
  <si>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</si>
  <si>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</si>
  <si>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</si>
  <si>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</si>
  <si>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</si>
  <si>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</si>
  <si>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</si>
  <si>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</si>
  <si>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</si>
  <si>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</si>
  <si>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</si>
  <si>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</si>
  <si>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</si>
  <si>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</si>
  <si>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</si>
  <si>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</si>
  <si>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</si>
  <si>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</si>
  <si>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</si>
  <si>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</si>
  <si>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</si>
  <si>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</si>
  <si>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</si>
  <si>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</si>
  <si>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</si>
  <si>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</si>
  <si>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</si>
  <si>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</si>
  <si>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</si>
  <si>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</si>
  <si>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</si>
  <si>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</si>
  <si>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</si>
  <si>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</si>
  <si>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</si>
  <si>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</si>
  <si>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</si>
  <si>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</si>
  <si>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</si>
  <si>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</si>
  <si>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</si>
  <si>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</si>
  <si>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</si>
  <si>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</si>
  <si>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</si>
  <si>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</si>
  <si>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</si>
  <si>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</si>
  <si>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</si>
  <si>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</si>
  <si>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</si>
  <si>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</si>
  <si>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</si>
  <si>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</si>
  <si>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</si>
  <si>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</si>
  <si>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</si>
  <si>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</si>
  <si>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</si>
  <si>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</si>
  <si>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</si>
  <si>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</si>
  <si>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</si>
  <si>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</si>
  <si>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</si>
  <si>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</si>
  <si>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</si>
  <si>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</si>
  <si>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</si>
  <si>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</si>
  <si>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</si>
  <si>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</si>
  <si>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</si>
  <si>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</si>
  <si>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</si>
  <si>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</si>
  <si>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</si>
  <si>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</si>
  <si>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</si>
  <si>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</si>
  <si>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</si>
  <si>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</si>
  <si>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</si>
  <si>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</si>
  <si>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</si>
  <si>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</si>
  <si>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</si>
  <si>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</si>
  <si>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</si>
  <si>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</si>
  <si>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</si>
  <si>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</si>
  <si>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</si>
  <si>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</si>
  <si>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</si>
  <si>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</si>
  <si>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</si>
  <si>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</si>
  <si>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</si>
  <si>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</si>
  <si>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</si>
  <si>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</si>
  <si>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</si>
  <si>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</si>
  <si>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</si>
  <si>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</si>
  <si>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</si>
  <si>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</si>
  <si>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</si>
  <si>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</si>
  <si>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</si>
  <si>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</si>
  <si>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</si>
  <si>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</si>
  <si>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</si>
  <si>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</si>
  <si>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</si>
  <si>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</si>
  <si>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</si>
  <si>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</si>
  <si>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</si>
  <si>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</si>
  <si>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</si>
  <si>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</si>
  <si>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</si>
  <si>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</si>
  <si>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</si>
  <si>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</si>
  <si>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</si>
  <si>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</si>
  <si>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</si>
  <si>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</si>
  <si>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</si>
  <si>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</si>
  <si>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</si>
  <si>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</si>
  <si>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</si>
  <si>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</si>
  <si>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</si>
  <si>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</si>
  <si>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</si>
  <si>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</si>
  <si>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</si>
  <si>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</si>
  <si>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</si>
  <si>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</si>
  <si>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</si>
  <si>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</si>
  <si>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</si>
  <si>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</si>
  <si>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</si>
  <si>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</si>
  <si>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</si>
  <si>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</si>
  <si>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</si>
  <si>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</si>
  <si>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</si>
  <si>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</si>
  <si>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</si>
  <si>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</si>
  <si>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</si>
  <si>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</si>
  <si>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</si>
  <si>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</si>
  <si>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</si>
  <si>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</si>
  <si>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</si>
  <si>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</si>
  <si>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</si>
  <si>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</si>
  <si>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</si>
  <si>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</si>
  <si>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</si>
  <si>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</si>
  <si>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</si>
  <si>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</si>
  <si>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</si>
  <si>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</si>
  <si>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</si>
  <si>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</si>
  <si>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</si>
  <si>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</si>
  <si>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</si>
  <si>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</si>
  <si>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</si>
  <si>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</si>
  <si>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</si>
  <si>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</si>
  <si>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</si>
  <si>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</si>
  <si>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</si>
  <si>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</si>
  <si>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</si>
  <si>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</si>
  <si>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</si>
  <si>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</si>
  <si>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</si>
  <si>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</si>
  <si>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</si>
  <si>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</si>
  <si>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</si>
  <si>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</si>
  <si>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</si>
  <si>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</si>
  <si>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</si>
  <si>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</si>
  <si>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</si>
  <si>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</si>
  <si>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</si>
  <si>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</si>
  <si>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</si>
  <si>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</si>
  <si>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</si>
  <si>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</si>
  <si>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</si>
  <si>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</si>
  <si>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</si>
  <si>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</si>
  <si>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</si>
  <si>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</si>
  <si>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</si>
  <si>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</si>
  <si>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</si>
  <si>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</si>
  <si>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</si>
  <si>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</si>
  <si>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</si>
  <si>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</si>
  <si>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</si>
  <si>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</si>
  <si>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</si>
  <si>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</si>
  <si>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</si>
  <si>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</si>
  <si>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</si>
  <si>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</si>
  <si>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</si>
  <si>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</si>
  <si>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</si>
  <si>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</si>
  <si>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</si>
  <si>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</si>
  <si>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</si>
  <si>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</si>
  <si>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</si>
  <si>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</si>
  <si>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</si>
  <si>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</si>
  <si>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</si>
  <si>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</si>
  <si>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</si>
  <si>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</si>
  <si>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</si>
  <si>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</si>
  <si>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</si>
  <si>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</si>
  <si>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</si>
  <si>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</si>
  <si>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</si>
  <si>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</si>
  <si>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</si>
  <si>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</si>
  <si>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</si>
  <si>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</si>
  <si>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</si>
  <si>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</si>
  <si>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</si>
  <si>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</si>
  <si>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</si>
  <si>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</si>
  <si>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</si>
  <si>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</si>
  <si>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</si>
  <si>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</si>
  <si>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</si>
  <si>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</si>
  <si>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</si>
  <si>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</si>
  <si>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</si>
  <si>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</si>
  <si>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</si>
  <si>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</si>
  <si>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</si>
  <si>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</si>
  <si>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</si>
  <si>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</si>
  <si>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</si>
  <si>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</si>
  <si>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</si>
  <si>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</si>
  <si>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</si>
  <si>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</si>
  <si>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</si>
  <si>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</si>
  <si>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</si>
  <si>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</si>
  <si>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</si>
  <si>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</si>
  <si>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</si>
  <si>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</si>
  <si>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</si>
  <si>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</si>
  <si>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</si>
  <si>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</si>
  <si>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</si>
  <si>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</si>
  <si>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</si>
  <si>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</si>
  <si>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</si>
  <si>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</si>
  <si>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</si>
  <si>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</si>
  <si>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</si>
  <si>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</si>
  <si>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</si>
  <si>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</si>
  <si>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</si>
  <si>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</si>
  <si>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</si>
  <si>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</si>
  <si>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</si>
  <si>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</si>
  <si>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</si>
  <si>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</si>
  <si>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</si>
  <si>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</si>
  <si>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</si>
  <si>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</si>
  <si>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</si>
  <si>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</si>
  <si>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</si>
  <si>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</si>
  <si>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</si>
  <si>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</si>
  <si>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</si>
  <si>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</si>
  <si>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</si>
  <si>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</si>
  <si>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</si>
  <si>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</si>
  <si>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</si>
  <si>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</si>
  <si>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</si>
  <si>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</si>
  <si>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</si>
  <si>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</si>
  <si>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</si>
  <si>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</si>
  <si>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</si>
  <si>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</si>
  <si>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</si>
  <si>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</si>
  <si>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</si>
  <si>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</si>
  <si>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</si>
  <si>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</si>
  <si>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</si>
  <si>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</si>
  <si>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</si>
  <si>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</si>
  <si>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</si>
  <si>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</si>
  <si>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</si>
  <si>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</si>
  <si>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</si>
  <si>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</si>
  <si>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</si>
  <si>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</si>
  <si>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</si>
  <si>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</si>
  <si>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</si>
  <si>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</si>
  <si>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</si>
  <si>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</si>
  <si>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</si>
  <si>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</si>
  <si>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</si>
  <si>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</si>
  <si>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</si>
  <si>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</si>
  <si>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</si>
  <si>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</si>
  <si>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</si>
  <si>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</si>
  <si>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</si>
  <si>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</si>
  <si>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</si>
  <si>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</si>
  <si>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</si>
  <si>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</si>
  <si>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</si>
  <si>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</si>
  <si>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</si>
  <si>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</si>
  <si>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</si>
  <si>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</si>
  <si>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</si>
  <si>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</si>
  <si>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</si>
  <si>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</si>
  <si>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</si>
  <si>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</si>
  <si>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</si>
  <si>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</si>
  <si>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</si>
  <si>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</si>
  <si>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</si>
  <si>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</si>
  <si>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</si>
  <si>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</si>
  <si>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</si>
  <si>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</si>
  <si>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</si>
  <si>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</si>
  <si>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</si>
  <si>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</si>
  <si>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</si>
  <si>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</si>
  <si>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</si>
  <si>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</si>
  <si>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</si>
  <si>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</si>
  <si>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</si>
  <si>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</si>
  <si>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</si>
  <si>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</si>
  <si>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</si>
  <si>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</si>
  <si>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</si>
  <si>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</si>
  <si>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</si>
  <si>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</si>
  <si>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</si>
  <si>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</si>
  <si>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</si>
  <si>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</si>
  <si>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</si>
  <si>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</si>
  <si>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</si>
  <si>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</si>
  <si>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</si>
  <si>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</si>
  <si>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</si>
  <si>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</si>
  <si>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</si>
  <si>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</si>
  <si>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</si>
  <si>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</si>
  <si>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</si>
  <si>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</si>
  <si>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</si>
  <si>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</si>
  <si>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</si>
  <si>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</si>
  <si>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</si>
  <si>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</si>
  <si>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</si>
  <si>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</si>
  <si>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</si>
  <si>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</si>
  <si>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</si>
  <si>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</si>
  <si>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</si>
  <si>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</si>
  <si>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</si>
  <si>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</si>
  <si>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</si>
  <si>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</si>
  <si>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</si>
  <si>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</si>
  <si>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</si>
  <si>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</si>
  <si>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</si>
  <si>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</si>
  <si>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</si>
  <si>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</si>
  <si>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</si>
  <si>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</si>
  <si>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</si>
  <si>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</si>
  <si>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</si>
  <si>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</si>
  <si>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</si>
  <si>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</si>
  <si>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</si>
  <si>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</si>
  <si>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</si>
  <si>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</si>
  <si>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</si>
  <si>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</si>
  <si>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</si>
  <si>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</si>
  <si>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</si>
  <si>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</si>
  <si>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</si>
  <si>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</si>
  <si>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</si>
  <si>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</si>
  <si>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</si>
  <si>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</si>
  <si>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</si>
  <si>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</si>
  <si>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</si>
  <si>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</si>
  <si>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</si>
  <si>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</si>
  <si>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</si>
  <si>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</si>
  <si>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</si>
  <si>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</si>
  <si>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</si>
  <si>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</si>
  <si>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</si>
  <si>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</si>
  <si>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</si>
  <si>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</si>
  <si>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</si>
  <si>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</si>
  <si>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</si>
  <si>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</si>
  <si>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</si>
  <si>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</si>
  <si>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</si>
  <si>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</si>
  <si>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</si>
  <si>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</si>
  <si>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</si>
  <si>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</si>
  <si>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</si>
  <si>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</si>
  <si>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</si>
  <si>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</si>
  <si>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</si>
  <si>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</si>
  <si>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</si>
  <si>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</si>
  <si>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</si>
  <si>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</si>
  <si>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</si>
  <si>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</si>
  <si>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</si>
  <si>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</si>
  <si>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</si>
  <si>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</si>
  <si>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</si>
  <si>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</si>
  <si>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</si>
  <si>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</si>
  <si>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</si>
  <si>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</si>
  <si>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</si>
  <si>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</si>
  <si>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</si>
  <si>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</si>
  <si>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</si>
  <si>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</si>
  <si>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</si>
  <si>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</si>
  <si>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</si>
  <si>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</si>
  <si>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</si>
  <si>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</si>
  <si>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</si>
  <si>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</si>
  <si>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</si>
  <si>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</si>
  <si>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</si>
  <si>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</si>
  <si>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</si>
  <si>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</si>
  <si>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</si>
  <si>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</si>
  <si>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</si>
  <si>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</si>
  <si>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</si>
  <si>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</si>
  <si>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</si>
  <si>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</si>
  <si>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</si>
  <si>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</si>
  <si>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</si>
  <si>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</si>
  <si>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</si>
  <si>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</si>
  <si>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</si>
  <si>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</si>
  <si>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</si>
  <si>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</si>
  <si>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</si>
  <si>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</si>
  <si>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</si>
  <si>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</si>
  <si>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</si>
  <si>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</si>
  <si>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</si>
  <si>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</si>
  <si>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</si>
  <si>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</si>
  <si>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</si>
  <si>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</si>
  <si>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</si>
  <si>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</si>
  <si>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</si>
  <si>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</si>
  <si>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</si>
  <si>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</si>
  <si>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</si>
  <si>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</si>
  <si>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</si>
  <si>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</si>
  <si>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</si>
  <si>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</si>
  <si>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</si>
  <si>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</si>
  <si>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</si>
  <si>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</si>
  <si>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</si>
  <si>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</si>
  <si>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</si>
  <si>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</si>
  <si>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</si>
  <si>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</si>
  <si>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</si>
  <si>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</si>
  <si>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</si>
  <si>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</si>
  <si>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</si>
  <si>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</si>
  <si>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</si>
  <si>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</si>
  <si>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</si>
  <si>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</si>
  <si>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</si>
  <si>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</si>
  <si>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</si>
  <si>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</si>
  <si>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</si>
  <si>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</si>
  <si>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</si>
  <si>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</si>
  <si>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</si>
  <si>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</si>
  <si>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</si>
  <si>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</si>
  <si>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</si>
  <si>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</si>
  <si>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</si>
  <si>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</si>
  <si>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</si>
  <si>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</si>
  <si>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</si>
  <si>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</si>
  <si>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</si>
  <si>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</si>
  <si>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</si>
  <si>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</si>
  <si>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</si>
  <si>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</si>
  <si>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</si>
  <si>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</si>
  <si>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</si>
  <si>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</si>
  <si>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</si>
  <si>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</si>
  <si>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</si>
  <si>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</si>
  <si>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</si>
  <si>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</si>
  <si>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</si>
  <si>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</si>
  <si>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</si>
  <si>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</si>
  <si>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</si>
  <si>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</si>
  <si>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</si>
  <si>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</si>
  <si>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</si>
  <si>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</si>
  <si>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</si>
  <si>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</si>
  <si>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</si>
  <si>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</si>
  <si>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</si>
  <si>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</si>
  <si>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</si>
  <si>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</si>
  <si>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</si>
  <si>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</si>
  <si>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</si>
  <si>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</si>
  <si>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</si>
  <si>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</si>
  <si>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</si>
  <si>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</si>
  <si>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</si>
  <si>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</si>
  <si>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</si>
  <si>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</si>
  <si>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</si>
  <si>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</si>
  <si>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</si>
  <si>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</si>
  <si>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</si>
  <si>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</si>
  <si>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</si>
  <si>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</si>
  <si>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</si>
  <si>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</si>
  <si>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</si>
  <si>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</si>
  <si>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</si>
  <si>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</si>
  <si>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</si>
  <si>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</si>
  <si>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</si>
  <si>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</si>
  <si>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</si>
  <si>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</si>
  <si>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</si>
  <si>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</si>
  <si>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</si>
  <si>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</si>
  <si>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</si>
  <si>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</si>
  <si>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</si>
  <si>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</si>
  <si>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</si>
  <si>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</si>
  <si>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</si>
  <si>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</si>
  <si>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</si>
  <si>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</si>
  <si>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</si>
  <si>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</si>
  <si>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</si>
  <si>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</si>
  <si>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</si>
  <si>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</si>
  <si>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</si>
  <si>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</si>
  <si>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</si>
  <si>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</si>
  <si>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</si>
  <si>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</si>
  <si>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</si>
  <si>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</si>
  <si>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</si>
  <si>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</si>
  <si>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</si>
  <si>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</si>
  <si>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</si>
  <si>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</si>
  <si>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</si>
  <si>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</si>
  <si>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</si>
  <si>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</si>
  <si>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</si>
  <si>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</si>
  <si>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</si>
  <si>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</si>
  <si>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</si>
  <si>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</si>
  <si>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</si>
  <si>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</si>
  <si>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</si>
  <si>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</si>
  <si>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</si>
  <si>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</si>
  <si>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</si>
  <si>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</si>
  <si>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</si>
  <si>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</si>
  <si>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</si>
  <si>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</si>
  <si>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</si>
  <si>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</si>
  <si>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</si>
  <si>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</si>
  <si>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</si>
  <si>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</si>
  <si>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</si>
  <si>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</si>
  <si>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</si>
  <si>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</si>
  <si>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</si>
  <si>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</si>
  <si>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</si>
  <si>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</si>
  <si>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</si>
  <si>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</si>
  <si>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</si>
  <si>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</si>
  <si>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</si>
  <si>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</si>
  <si>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</si>
  <si>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</si>
  <si>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</si>
  <si>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</si>
  <si>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</si>
  <si>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</si>
  <si>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</si>
  <si>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</si>
  <si>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</si>
  <si>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</si>
  <si>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</si>
  <si>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</si>
  <si>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</si>
  <si>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</si>
  <si>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</si>
  <si>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</si>
  <si>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</si>
  <si>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</si>
  <si>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</si>
  <si>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</si>
  <si>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</si>
  <si>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</si>
  <si>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</si>
  <si>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</si>
  <si>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</si>
  <si>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</si>
  <si>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</si>
  <si>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</si>
  <si>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</si>
  <si>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</si>
  <si>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</si>
  <si>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</si>
  <si>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</si>
  <si>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</si>
  <si>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</si>
  <si>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</si>
  <si>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</si>
  <si>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</si>
  <si>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</si>
  <si>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</si>
  <si>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</si>
  <si>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</si>
  <si>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</si>
  <si>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</si>
  <si>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</si>
  <si>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</si>
  <si>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</si>
  <si>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</si>
  <si>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</si>
  <si>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</si>
  <si>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</si>
  <si>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</si>
  <si>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</si>
  <si>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</si>
  <si>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</si>
  <si>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</si>
  <si>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</si>
  <si>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</si>
  <si>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</si>
  <si>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</si>
  <si>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</si>
  <si>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</si>
  <si>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</si>
  <si>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</si>
  <si>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</si>
  <si>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</si>
  <si>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</si>
  <si>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</si>
  <si>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</si>
  <si>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</si>
  <si>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</si>
  <si>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</si>
  <si>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</si>
  <si>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</si>
  <si>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</si>
  <si>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</si>
  <si>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</si>
  <si>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</si>
  <si>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</si>
  <si>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</si>
  <si>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</si>
  <si>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</si>
  <si>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</si>
  <si>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</si>
  <si>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</si>
  <si>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</si>
  <si>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</si>
  <si>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</si>
  <si>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</si>
  <si>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</si>
  <si>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</si>
  <si>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</si>
  <si>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</si>
  <si>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</si>
  <si>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</si>
  <si>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</si>
  <si>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</si>
  <si>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</si>
  <si>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</si>
  <si>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</si>
  <si>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</si>
  <si>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</si>
  <si>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</si>
  <si>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</si>
  <si>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</si>
  <si>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</si>
  <si>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</si>
  <si>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</si>
  <si>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</si>
  <si>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</si>
  <si>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</si>
  <si>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</si>
  <si>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</si>
  <si>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</si>
  <si>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</si>
  <si>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</si>
  <si>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</si>
  <si>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</si>
  <si>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</si>
  <si>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</si>
  <si>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</si>
  <si>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</si>
  <si>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</si>
  <si>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</si>
  <si>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</si>
  <si>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</si>
  <si>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</si>
  <si>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</si>
  <si>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</si>
  <si>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</si>
  <si>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</si>
  <si>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</si>
  <si>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</si>
  <si>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</si>
  <si>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</si>
  <si>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</si>
  <si>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</si>
  <si>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</si>
  <si>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</si>
  <si>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</si>
  <si>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</si>
  <si>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</si>
  <si>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</si>
  <si>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</si>
  <si>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</si>
  <si>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</si>
  <si>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</si>
  <si>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</si>
  <si>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</si>
  <si>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</si>
  <si>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</si>
  <si>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</si>
  <si>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</si>
  <si>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</si>
  <si>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</si>
  <si>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</si>
  <si>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</si>
  <si>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</si>
  <si>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</si>
  <si>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</si>
  <si>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</si>
  <si>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</si>
  <si>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</si>
  <si>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</si>
  <si>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</si>
  <si>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</si>
  <si>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</si>
  <si>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</si>
  <si>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</si>
  <si>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</si>
  <si>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</si>
  <si>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</si>
  <si>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</si>
  <si>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</si>
  <si>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</si>
  <si>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</si>
  <si>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</si>
  <si>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</si>
  <si>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</si>
  <si>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</si>
  <si>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</si>
  <si>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</si>
  <si>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</si>
  <si>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</si>
  <si>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</si>
  <si>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</si>
  <si>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</si>
  <si>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</si>
  <si>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</si>
  <si>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</si>
  <si>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</si>
  <si>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</si>
  <si>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</si>
  <si>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</si>
  <si>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</si>
  <si>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</si>
  <si>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</si>
  <si>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</si>
  <si>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</si>
  <si>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</si>
  <si>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</si>
  <si>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</si>
  <si>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</si>
  <si>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</si>
  <si>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</si>
  <si>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</si>
  <si>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</si>
  <si>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</si>
  <si>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</si>
  <si>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</si>
  <si>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</si>
  <si>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</si>
  <si>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</si>
  <si>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</si>
  <si>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</si>
  <si>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</si>
  <si>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</si>
  <si>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</si>
  <si>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</si>
  <si>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</si>
  <si>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</si>
  <si>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</si>
  <si>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</si>
  <si>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</si>
  <si>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</si>
  <si>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</si>
  <si>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</si>
  <si>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</si>
  <si>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</si>
  <si>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</si>
  <si>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</si>
  <si>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</si>
  <si>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</si>
  <si>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</si>
  <si>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</si>
  <si>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</si>
  <si>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</si>
  <si>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</si>
  <si>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</si>
  <si>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</si>
  <si>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</si>
  <si>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</si>
  <si>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</si>
  <si>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</si>
  <si>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</si>
  <si>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</si>
  <si>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</si>
  <si>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</si>
  <si>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</si>
  <si>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</si>
  <si>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</si>
  <si>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</si>
  <si>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</si>
  <si>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</si>
  <si>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</si>
  <si>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</si>
  <si>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</si>
  <si>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</si>
  <si>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</si>
  <si>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</si>
  <si>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</si>
  <si>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</si>
  <si>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</si>
  <si>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</si>
  <si>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</si>
  <si>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</si>
  <si>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</si>
  <si>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</si>
  <si>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</si>
  <si>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</si>
  <si>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</si>
  <si>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</si>
  <si>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</si>
  <si>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</si>
  <si>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</si>
  <si>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</si>
  <si>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</si>
  <si>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</si>
  <si>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</si>
  <si>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</si>
  <si>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</si>
  <si>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</si>
  <si>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</si>
  <si>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</si>
  <si>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</si>
  <si>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</si>
  <si>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</si>
  <si>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</si>
  <si>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</si>
  <si>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</si>
  <si>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</si>
  <si>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</si>
  <si>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</si>
  <si>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</si>
  <si>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</si>
  <si>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</si>
  <si>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</si>
  <si>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</si>
  <si>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</si>
  <si>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</si>
  <si>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</si>
  <si>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</si>
  <si>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</si>
  <si>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</si>
  <si>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</si>
  <si>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</si>
  <si>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</si>
  <si>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</si>
  <si>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</si>
  <si>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</si>
  <si>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</si>
  <si>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</si>
  <si>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</si>
  <si>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</si>
  <si>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</si>
  <si>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</si>
  <si>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</si>
  <si>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</si>
  <si>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</si>
  <si>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</si>
  <si>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</si>
  <si>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</si>
  <si>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</si>
  <si>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</si>
  <si>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</si>
  <si>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</si>
  <si>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</si>
  <si>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</si>
  <si>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</si>
  <si>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</si>
  <si>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</si>
  <si>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</si>
  <si>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</si>
  <si>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</si>
  <si>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</si>
  <si>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</si>
  <si>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</si>
  <si>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</si>
  <si>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</si>
  <si>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</si>
  <si>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</si>
  <si>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</si>
  <si>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</si>
  <si>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</si>
  <si>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</si>
  <si>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</si>
  <si>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</si>
  <si>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</si>
  <si>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</si>
  <si>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</si>
  <si>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</si>
  <si>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</si>
  <si>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</si>
  <si>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</si>
  <si>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</si>
  <si>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</si>
  <si>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</si>
  <si>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</si>
  <si>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</si>
  <si>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</si>
  <si>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</si>
  <si>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</si>
  <si>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</si>
  <si>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</si>
  <si>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</si>
  <si>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</si>
  <si>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</si>
  <si>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</si>
  <si>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</si>
  <si>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</si>
  <si>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</si>
  <si>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</si>
  <si>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</si>
  <si>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</si>
  <si>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</si>
  <si>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</si>
  <si>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</si>
  <si>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</si>
  <si>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</si>
  <si>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</si>
  <si>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</si>
  <si>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</si>
  <si>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</si>
  <si>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</si>
  <si>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</si>
  <si>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</si>
  <si>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</si>
  <si>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</si>
  <si>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</si>
  <si>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</si>
  <si>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</si>
  <si>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</si>
  <si>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</si>
  <si>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</si>
  <si>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</si>
  <si>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</si>
  <si>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</si>
  <si>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</si>
  <si>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</si>
  <si>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</si>
  <si>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</si>
  <si>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</si>
  <si>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</si>
  <si>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</si>
  <si>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</si>
  <si>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</si>
  <si>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</si>
  <si>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</si>
  <si>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</si>
  <si>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</si>
  <si>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</si>
  <si>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</si>
  <si>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</si>
  <si>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</si>
  <si>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</si>
  <si>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</si>
  <si>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</si>
  <si>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</si>
  <si>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</si>
  <si>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</si>
  <si>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</si>
  <si>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</si>
  <si>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</si>
  <si>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</si>
  <si>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</si>
  <si>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</si>
  <si>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</si>
  <si>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</si>
  <si>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</si>
  <si>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</si>
  <si>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</si>
  <si>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</si>
  <si>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</si>
  <si>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</si>
  <si>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</si>
  <si>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</si>
  <si>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</si>
  <si>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</si>
  <si>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</si>
  <si>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</si>
  <si>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</si>
  <si>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</si>
  <si>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</si>
  <si>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</si>
  <si>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</si>
  <si>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</si>
  <si>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</si>
  <si>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</si>
  <si>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</si>
  <si>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</si>
  <si>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</si>
  <si>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</si>
  <si>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</si>
  <si>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</si>
  <si>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</si>
  <si>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</si>
  <si>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</si>
  <si>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</si>
  <si>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</si>
  <si>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</si>
  <si>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</si>
  <si>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</si>
  <si>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</si>
  <si>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</si>
  <si>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</si>
  <si>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</si>
  <si>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</si>
  <si>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</si>
  <si>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</si>
  <si>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</si>
  <si>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</si>
  <si>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</si>
  <si>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</si>
  <si>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</si>
  <si>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</si>
  <si>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</si>
  <si>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</si>
  <si>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</si>
  <si>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</si>
  <si>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</si>
  <si>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</si>
  <si>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</si>
  <si>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</si>
  <si>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</si>
  <si>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</si>
  <si>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</si>
  <si>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</si>
  <si>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</si>
  <si>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</si>
  <si>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</si>
  <si>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</si>
  <si>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</si>
  <si>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</si>
  <si>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</si>
  <si>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</si>
  <si>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</si>
  <si>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</si>
  <si>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</si>
  <si>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</si>
  <si>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</si>
  <si>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</si>
  <si>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</si>
  <si>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</si>
  <si>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</si>
  <si>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</si>
  <si>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</si>
  <si>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</si>
  <si>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</si>
  <si>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</si>
  <si>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</si>
  <si>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</si>
  <si>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</si>
  <si>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</si>
  <si>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</si>
  <si>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</si>
  <si>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</si>
  <si>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</si>
  <si>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</si>
  <si>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</si>
  <si>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</si>
  <si>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</si>
  <si>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</si>
  <si>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</si>
  <si>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</si>
  <si>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</si>
  <si>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</si>
  <si>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</si>
  <si>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</si>
  <si>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</si>
  <si>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</si>
  <si>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</si>
  <si>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</si>
  <si>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</si>
  <si>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</si>
  <si>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</si>
  <si>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</si>
  <si>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</si>
  <si>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</si>
  <si>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</si>
  <si>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</si>
  <si>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</si>
  <si>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</si>
  <si>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</si>
  <si>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</si>
  <si>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</si>
  <si>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</si>
  <si>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</si>
  <si>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</si>
  <si>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</si>
  <si>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</si>
  <si>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</si>
  <si>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</si>
  <si>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</si>
  <si>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</si>
  <si>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</si>
  <si>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</si>
  <si>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</si>
  <si>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</si>
  <si>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</si>
  <si>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</si>
  <si>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</si>
  <si>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</si>
  <si>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</si>
  <si>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</si>
  <si>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</si>
  <si>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</si>
  <si>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</si>
  <si>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</si>
  <si>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</si>
  <si>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</si>
  <si>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</si>
  <si>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</si>
  <si>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</si>
  <si>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</si>
  <si>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</si>
  <si>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</si>
  <si>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</si>
  <si>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</si>
  <si>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</si>
  <si>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</si>
  <si>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</si>
  <si>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</si>
  <si>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</si>
  <si>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</si>
  <si>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</si>
  <si>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</si>
  <si>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</si>
  <si>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</si>
  <si>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</si>
  <si>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</si>
  <si>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</si>
  <si>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</si>
  <si>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</si>
  <si>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</si>
  <si>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</si>
  <si>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</si>
  <si>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</si>
  <si>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</si>
  <si>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</si>
  <si>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</si>
  <si>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</si>
  <si>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</si>
  <si>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</si>
  <si>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</si>
  <si>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</si>
  <si>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</si>
  <si>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</si>
  <si>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</si>
  <si>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</si>
  <si>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</si>
  <si>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</si>
  <si>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</si>
  <si>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</si>
  <si>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</si>
  <si>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</si>
  <si>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</si>
  <si>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</si>
  <si>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</si>
  <si>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</si>
  <si>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</si>
  <si>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</si>
  <si>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</si>
  <si>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</si>
  <si>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</si>
  <si>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</si>
  <si>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</si>
  <si>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</si>
  <si>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</si>
  <si>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</si>
  <si>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</si>
  <si>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</si>
  <si>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</si>
  <si>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</si>
  <si>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</si>
  <si>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</si>
  <si>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</si>
  <si>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</si>
  <si>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</si>
  <si>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</si>
  <si>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</si>
  <si>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</si>
  <si>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</si>
  <si>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</si>
  <si>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</si>
  <si>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</si>
  <si>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</si>
  <si>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</si>
  <si>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</si>
  <si>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</si>
  <si>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</si>
  <si>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</si>
  <si>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</si>
  <si>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</si>
  <si>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</si>
  <si>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</si>
  <si>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</si>
  <si>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</si>
  <si>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</si>
  <si>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</si>
  <si>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</si>
  <si>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</si>
  <si>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</si>
  <si>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</si>
  <si>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</si>
  <si>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</si>
  <si>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</si>
  <si>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</si>
  <si>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</si>
  <si>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</si>
  <si>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</si>
  <si>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</si>
  <si>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</si>
  <si>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</si>
  <si>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</si>
  <si>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</si>
  <si>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</si>
  <si>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</si>
  <si>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</si>
  <si>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</si>
  <si>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</si>
  <si>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</si>
  <si>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</si>
  <si>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</si>
  <si>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</si>
  <si>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</si>
  <si>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</si>
  <si>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</si>
  <si>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</si>
  <si>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</si>
  <si>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</si>
  <si>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</si>
  <si>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</si>
  <si>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</si>
  <si>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</si>
  <si>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</si>
  <si>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</si>
  <si>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</si>
  <si>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</si>
  <si>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</si>
  <si>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</si>
  <si>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</si>
  <si>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</si>
  <si>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</si>
  <si>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</si>
  <si>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</si>
  <si>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</si>
  <si>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</si>
  <si>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</si>
  <si>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</si>
  <si>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</si>
  <si>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</si>
  <si>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</si>
  <si>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</si>
  <si>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</si>
  <si>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</si>
  <si>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</si>
  <si>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</si>
  <si>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</si>
  <si>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</si>
  <si>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</si>
  <si>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</si>
  <si>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</si>
  <si>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</si>
  <si>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</si>
  <si>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</si>
  <si>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</si>
  <si>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</si>
  <si>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</si>
  <si>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</si>
  <si>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</si>
  <si>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</si>
  <si>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</si>
  <si>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</si>
  <si>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</si>
  <si>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</si>
  <si>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</si>
  <si>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</si>
  <si>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</si>
  <si>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</si>
  <si>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</si>
  <si>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</si>
  <si>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</si>
  <si>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</si>
  <si>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</si>
  <si>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</si>
  <si>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</si>
  <si>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</si>
  <si>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</si>
  <si>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</si>
  <si>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</si>
  <si>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</si>
  <si>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</si>
  <si>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</si>
  <si>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</si>
  <si>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</si>
  <si>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</si>
  <si>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</si>
  <si>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</si>
  <si>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</si>
  <si>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</si>
  <si>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</si>
  <si>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</si>
  <si>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</si>
  <si>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</si>
  <si>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</si>
  <si>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</si>
  <si>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</si>
  <si>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</si>
  <si>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</si>
  <si>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</si>
  <si>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</si>
  <si>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</si>
  <si>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</si>
  <si>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</si>
  <si>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</si>
  <si>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</si>
  <si>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</si>
  <si>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</si>
  <si>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</si>
  <si>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</si>
  <si>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</si>
  <si>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</si>
  <si>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</si>
  <si>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</si>
  <si>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</si>
  <si>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</si>
  <si>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</si>
  <si>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</si>
  <si>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</si>
  <si>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</si>
  <si>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</si>
  <si>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</si>
  <si>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</si>
  <si>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</si>
  <si>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</si>
  <si>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</si>
  <si>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</si>
  <si>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</si>
  <si>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</si>
  <si>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</si>
  <si>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</si>
  <si>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</si>
  <si>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</si>
  <si>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</si>
  <si>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</si>
  <si>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</si>
  <si>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</si>
  <si>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</si>
  <si>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</si>
  <si>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</si>
  <si>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</si>
  <si>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</si>
  <si>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</si>
  <si>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</si>
  <si>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</si>
  <si>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</si>
  <si>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</si>
  <si>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</si>
  <si>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</si>
  <si>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</si>
  <si>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</si>
  <si>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</si>
  <si>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</si>
  <si>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</si>
  <si>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</si>
  <si>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</si>
  <si>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</si>
  <si>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</si>
  <si>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</si>
  <si>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</si>
  <si>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</si>
  <si>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</si>
  <si>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</si>
  <si>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</si>
  <si>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</si>
  <si>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</si>
  <si>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</si>
  <si>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</si>
  <si>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</si>
  <si>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</si>
  <si>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</si>
  <si>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</si>
  <si>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</si>
  <si>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</si>
  <si>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</si>
  <si>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</si>
  <si>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</si>
  <si>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</si>
  <si>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</si>
  <si>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</si>
  <si>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</si>
  <si>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</si>
  <si>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</si>
  <si>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</si>
  <si>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</si>
  <si>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</si>
  <si>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</si>
  <si>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</si>
  <si>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</si>
  <si>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</si>
  <si>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</si>
  <si>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</si>
  <si>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</si>
  <si>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</si>
  <si>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</si>
  <si>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</si>
  <si>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</si>
  <si>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</si>
  <si>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</si>
  <si>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</si>
  <si>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</si>
  <si>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</si>
  <si>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</si>
  <si>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</si>
  <si>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</si>
  <si>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</si>
  <si>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</si>
  <si>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</si>
  <si>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</si>
  <si>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</si>
  <si>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</si>
  <si>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</si>
  <si>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</si>
  <si>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</si>
  <si>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</si>
  <si>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</si>
  <si>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</si>
  <si>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</si>
  <si>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</si>
  <si>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</si>
  <si>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</si>
  <si>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</si>
  <si>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</si>
  <si>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</si>
  <si>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</si>
  <si>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</si>
  <si>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</si>
  <si>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</si>
  <si>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</si>
  <si>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</si>
  <si>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</si>
  <si>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</si>
  <si>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</si>
  <si>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</si>
  <si>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</si>
  <si>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</si>
  <si>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</si>
  <si>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</si>
  <si>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</si>
  <si>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</si>
  <si>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</si>
  <si>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</si>
  <si>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</si>
  <si>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</si>
  <si>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</si>
  <si>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</si>
  <si>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</si>
  <si>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</si>
  <si>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</si>
  <si>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</si>
  <si>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</si>
  <si>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</si>
  <si>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</si>
  <si>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</si>
  <si>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</si>
  <si>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</si>
  <si>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</si>
  <si>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</si>
  <si>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</si>
  <si>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</si>
  <si>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</si>
  <si>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</si>
  <si>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</si>
  <si>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</si>
  <si>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</si>
  <si>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</si>
  <si>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</si>
  <si>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</si>
  <si>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</si>
  <si>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</si>
  <si>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</si>
  <si>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</si>
  <si>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</si>
  <si>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</si>
  <si>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</si>
  <si>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</si>
  <si>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</si>
  <si>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</si>
  <si>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</si>
  <si>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</si>
  <si>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</si>
  <si>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</si>
  <si>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</si>
  <si>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</si>
  <si>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</si>
  <si>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</si>
  <si>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</si>
  <si>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</si>
  <si>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</si>
  <si>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</si>
  <si>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</si>
  <si>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</si>
  <si>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</si>
  <si>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</si>
  <si>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</si>
  <si>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</si>
  <si>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</si>
  <si>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</si>
  <si>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</si>
  <si>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</si>
  <si>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</si>
  <si>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</si>
  <si>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</si>
  <si>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</si>
  <si>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</si>
  <si>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</si>
  <si>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</si>
  <si>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</si>
  <si>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</si>
  <si>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</si>
  <si>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</si>
  <si>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</si>
  <si>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</si>
  <si>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</si>
  <si>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</si>
  <si>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</si>
  <si>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</si>
  <si>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</si>
  <si>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</si>
  <si>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</si>
  <si>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</si>
  <si>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</si>
  <si>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</si>
  <si>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</si>
  <si>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</si>
  <si>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</si>
  <si>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</si>
  <si>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</si>
  <si>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</si>
  <si>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</si>
  <si>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</si>
  <si>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</si>
  <si>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</si>
  <si>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</si>
  <si>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</si>
  <si>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</si>
  <si>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</si>
  <si>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</si>
  <si>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</si>
  <si>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</si>
  <si>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</si>
  <si>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</si>
  <si>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</si>
  <si>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</si>
  <si>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</si>
  <si>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</si>
  <si>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</si>
  <si>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</si>
  <si>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</si>
  <si>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</si>
  <si>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</si>
  <si>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</si>
  <si>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</si>
  <si>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</si>
  <si>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</si>
  <si>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</si>
  <si>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</si>
  <si>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</si>
  <si>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</si>
  <si>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</si>
  <si>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</si>
  <si>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</si>
  <si>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</si>
  <si>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</si>
  <si>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</si>
  <si>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</si>
  <si>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</si>
  <si>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</si>
  <si>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</si>
  <si>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</si>
  <si>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</si>
  <si>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</si>
  <si>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</si>
  <si>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</si>
  <si>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</si>
  <si>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</si>
  <si>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</si>
  <si>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</si>
  <si>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</si>
  <si>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</si>
  <si>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</si>
  <si>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</si>
  <si>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</si>
  <si>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</si>
  <si>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</si>
  <si>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</si>
  <si>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</si>
  <si>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</si>
  <si>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</si>
  <si>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</si>
  <si>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</si>
  <si>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</si>
  <si>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</si>
  <si>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</si>
  <si>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</si>
  <si>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</si>
  <si>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</si>
  <si>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</si>
  <si>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</si>
  <si>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</si>
  <si>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</si>
  <si>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</si>
  <si>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</si>
  <si>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</si>
  <si>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</si>
  <si>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</si>
  <si>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</si>
  <si>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</si>
  <si>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</si>
  <si>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</si>
  <si>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</si>
  <si>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</si>
  <si>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</si>
  <si>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</si>
  <si>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</si>
  <si>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</si>
  <si>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</si>
  <si>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</si>
  <si>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</si>
  <si>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</si>
  <si>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</si>
  <si>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</si>
  <si>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</si>
  <si>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</si>
  <si>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</si>
  <si>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</si>
  <si>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</si>
  <si>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</si>
  <si>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</si>
  <si>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</si>
  <si>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</si>
  <si>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</si>
  <si>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</si>
  <si>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</si>
  <si>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</si>
  <si>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</si>
  <si>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</si>
  <si>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</si>
  <si>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</si>
  <si>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</si>
  <si>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</si>
  <si>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</si>
  <si>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</si>
  <si>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</si>
  <si>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</si>
  <si>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</si>
  <si>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</si>
  <si>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</si>
  <si>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</si>
  <si>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</si>
  <si>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</si>
  <si>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</si>
  <si>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</si>
  <si>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</si>
  <si>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</si>
  <si>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</si>
  <si>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</si>
  <si>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</si>
  <si>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</si>
  <si>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</si>
  <si>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</si>
  <si>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</si>
  <si>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</si>
  <si>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</si>
  <si>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</si>
  <si>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</si>
  <si>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</si>
  <si>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</si>
  <si>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</si>
  <si>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</si>
  <si>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</si>
  <si>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</si>
  <si>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</si>
  <si>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</si>
  <si>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</si>
  <si>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</si>
  <si>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</si>
  <si>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</si>
  <si>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</si>
  <si>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</si>
  <si>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</si>
  <si>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</si>
  <si>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</si>
  <si>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</si>
  <si>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</si>
  <si>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</si>
  <si>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</si>
  <si>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</si>
  <si>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</si>
  <si>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</si>
  <si>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</si>
  <si>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</si>
  <si>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</si>
  <si>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</si>
  <si>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</si>
  <si>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</si>
  <si>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</si>
  <si>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</si>
  <si>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</si>
  <si>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</si>
  <si>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</si>
  <si>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</si>
  <si>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</si>
  <si>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</si>
  <si>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</si>
  <si>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</si>
  <si>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</si>
  <si>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</si>
  <si>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</si>
  <si>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</si>
  <si>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</si>
  <si>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</si>
  <si>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</si>
  <si>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</si>
  <si>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</si>
  <si>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</si>
  <si>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</si>
  <si>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</si>
  <si>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</si>
  <si>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</si>
  <si>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</si>
  <si>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</si>
  <si>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</si>
  <si>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</si>
  <si>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</si>
  <si>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</si>
  <si>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</si>
  <si>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</si>
  <si>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</si>
  <si>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</si>
  <si>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</si>
  <si>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</si>
  <si>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</si>
  <si>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</si>
  <si>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</si>
  <si>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</si>
  <si>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</si>
  <si>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</si>
  <si>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</si>
  <si>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</si>
  <si>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</si>
  <si>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</si>
  <si>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</si>
  <si>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</si>
  <si>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</si>
  <si>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</si>
  <si>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</si>
  <si>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</si>
  <si>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</si>
  <si>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</si>
  <si>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</si>
  <si>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</si>
  <si>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</si>
  <si>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</si>
  <si>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</si>
  <si>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</si>
  <si>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</si>
  <si>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</si>
  <si>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</si>
  <si>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</si>
  <si>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</si>
  <si>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</si>
  <si>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</si>
  <si>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</si>
  <si>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</si>
  <si>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</si>
  <si>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</si>
  <si>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</si>
  <si>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</si>
  <si>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</si>
  <si>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</si>
  <si>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</si>
  <si>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</si>
  <si>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</si>
  <si>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</si>
  <si>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</si>
  <si>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</si>
  <si>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</si>
  <si>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</si>
  <si>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</si>
  <si>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</si>
  <si>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</si>
  <si>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</si>
  <si>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</si>
  <si>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</si>
  <si>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</si>
  <si>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</si>
  <si>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</si>
  <si>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</si>
  <si>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</si>
  <si>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</si>
  <si>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</si>
  <si>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</si>
  <si>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</si>
  <si>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</si>
  <si>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</si>
  <si>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</si>
  <si>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</si>
  <si>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</si>
  <si>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</si>
  <si>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</si>
  <si>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</si>
  <si>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</si>
  <si>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</si>
  <si>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</si>
  <si>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</si>
  <si>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</si>
  <si>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</si>
  <si>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</si>
  <si>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</si>
  <si>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</si>
  <si>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</si>
  <si>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</si>
  <si>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</si>
  <si>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</si>
  <si>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</si>
  <si>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</si>
  <si>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</si>
  <si>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</si>
  <si>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</si>
  <si>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</si>
  <si>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</si>
  <si>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</si>
  <si>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</si>
  <si>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</si>
  <si>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</si>
  <si>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</si>
  <si>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</si>
  <si>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</si>
  <si>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</si>
  <si>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</si>
  <si>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</si>
  <si>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</si>
  <si>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</si>
  <si>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</si>
  <si>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</si>
  <si>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</si>
  <si>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</si>
  <si>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</si>
  <si>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</si>
  <si>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</si>
  <si>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</si>
  <si>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</si>
  <si>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</si>
  <si>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</si>
  <si>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</si>
  <si>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</si>
  <si>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</si>
  <si>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</si>
  <si>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</si>
  <si>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</si>
  <si>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</si>
  <si>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</si>
  <si>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</si>
  <si>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</si>
  <si>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</si>
  <si>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</si>
  <si>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</si>
  <si>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</si>
  <si>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</si>
  <si>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</si>
  <si>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</si>
  <si>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</si>
  <si>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</si>
  <si>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</si>
  <si>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</si>
  <si>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</si>
  <si>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</si>
  <si>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</si>
  <si>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</si>
  <si>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</si>
  <si>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</si>
  <si>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</si>
  <si>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</si>
  <si>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</si>
  <si>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</si>
  <si>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</si>
  <si>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</si>
  <si>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</si>
  <si>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</si>
  <si>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</si>
  <si>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</si>
  <si>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</si>
  <si>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</si>
  <si>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</si>
  <si>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</si>
  <si>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</si>
  <si>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</si>
  <si>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</si>
  <si>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</si>
  <si>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</si>
  <si>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</si>
  <si>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</si>
  <si>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</si>
  <si>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</si>
  <si>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</si>
  <si>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</si>
  <si>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</si>
  <si>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</si>
  <si>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</si>
  <si>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</si>
  <si>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</si>
  <si>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</si>
  <si>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</si>
  <si>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</si>
  <si>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</si>
  <si>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</si>
  <si>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</si>
  <si>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</si>
  <si>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</si>
  <si>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</si>
  <si>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</si>
  <si>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</si>
  <si>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</si>
  <si>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</si>
  <si>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</si>
  <si>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</si>
  <si>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</si>
  <si>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</si>
  <si>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</si>
  <si>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</si>
  <si>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</si>
  <si>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</si>
  <si>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</si>
  <si>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</si>
  <si>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</si>
  <si>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</si>
  <si>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</si>
  <si>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</si>
  <si>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</si>
  <si>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</si>
  <si>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</si>
  <si>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</si>
  <si>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</si>
  <si>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</si>
  <si>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</si>
  <si>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</si>
  <si>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</si>
  <si>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</si>
  <si>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</si>
  <si>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</si>
  <si>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</si>
  <si>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</si>
  <si>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</si>
  <si>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</si>
  <si>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</si>
  <si>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</si>
  <si>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</si>
  <si>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</si>
  <si>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</si>
  <si>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</si>
  <si>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</si>
  <si>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</si>
  <si>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</si>
  <si>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</si>
  <si>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</si>
  <si>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</si>
  <si>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</si>
  <si>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</si>
  <si>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</si>
  <si>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</si>
  <si>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</si>
  <si>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</si>
  <si>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</si>
  <si>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</si>
  <si>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</si>
  <si>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</si>
  <si>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</si>
  <si>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</si>
  <si>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</si>
  <si>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</si>
  <si>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</si>
  <si>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</si>
  <si>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</si>
  <si>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</si>
  <si>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</si>
  <si>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</si>
  <si>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</si>
  <si>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</si>
  <si>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</si>
  <si>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</si>
  <si>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</si>
  <si>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</si>
  <si>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</si>
  <si>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</si>
  <si>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</si>
  <si>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</si>
  <si>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</si>
  <si>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</si>
  <si>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</si>
  <si>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</si>
  <si>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</si>
  <si>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</si>
  <si>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</si>
  <si>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</si>
  <si>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</si>
  <si>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</si>
  <si>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</si>
  <si>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</si>
  <si>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</si>
  <si>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</si>
  <si>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</si>
  <si>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</si>
  <si>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</si>
  <si>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</si>
  <si>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</si>
  <si>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</si>
  <si>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</si>
  <si>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</si>
  <si>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</si>
  <si>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</si>
  <si>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</si>
  <si>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</si>
  <si>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</si>
  <si>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</si>
  <si>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</si>
  <si>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</si>
  <si>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</si>
  <si>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</si>
  <si>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</si>
  <si>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</si>
  <si>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</si>
  <si>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</si>
  <si>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</si>
  <si>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</si>
  <si>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</si>
  <si>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</si>
  <si>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</si>
  <si>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</si>
  <si>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</si>
  <si>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</si>
  <si>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</si>
  <si>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</si>
  <si>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</si>
  <si>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</si>
  <si>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</si>
  <si>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</si>
  <si>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</si>
  <si>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</si>
  <si>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</si>
  <si>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</si>
  <si>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</si>
  <si>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</si>
  <si>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</si>
  <si>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</si>
  <si>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</si>
  <si>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</si>
  <si>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</si>
  <si>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</si>
  <si>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</si>
  <si>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</si>
  <si>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</si>
  <si>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</si>
  <si>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</si>
  <si>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</si>
  <si>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</si>
  <si>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</si>
  <si>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</si>
  <si>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</si>
  <si>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</si>
  <si>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</si>
  <si>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</si>
  <si>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</si>
  <si>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</si>
  <si>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</si>
  <si>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</si>
  <si>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</si>
  <si>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</si>
  <si>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</si>
  <si>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</si>
  <si>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</si>
  <si>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</si>
  <si>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</si>
  <si>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</si>
  <si>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</si>
  <si>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</si>
  <si>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</si>
  <si>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</si>
  <si>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</si>
  <si>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</si>
  <si>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</si>
  <si>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</si>
  <si>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</si>
  <si>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</si>
  <si>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</si>
  <si>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</si>
  <si>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</si>
  <si>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</si>
  <si>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</si>
  <si>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</si>
  <si>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</si>
  <si>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</si>
  <si>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</si>
  <si>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</si>
  <si>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</si>
  <si>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</si>
  <si>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</si>
  <si>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</si>
  <si>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</si>
  <si>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</si>
  <si>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</si>
  <si>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</si>
  <si>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</si>
  <si>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</si>
  <si>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</si>
  <si>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</si>
  <si>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</si>
  <si>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</si>
  <si>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</si>
  <si>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</si>
  <si>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</si>
  <si>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</si>
  <si>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</si>
  <si>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</si>
  <si>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</si>
  <si>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</si>
  <si>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</si>
  <si>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</si>
  <si>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</si>
  <si>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</si>
  <si>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</si>
  <si>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</si>
  <si>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</si>
  <si>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</si>
  <si>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</si>
  <si>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</si>
  <si>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</si>
  <si>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</si>
  <si>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</si>
  <si>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</si>
  <si>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</si>
  <si>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</si>
  <si>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</si>
  <si>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</si>
  <si>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</si>
  <si>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</si>
  <si>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</si>
  <si>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</si>
  <si>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</si>
  <si>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</si>
  <si>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</si>
  <si>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</si>
  <si>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</si>
  <si>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</si>
  <si>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</si>
  <si>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</si>
  <si>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</si>
  <si>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</si>
  <si>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</si>
  <si>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</si>
  <si>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</si>
  <si>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</si>
  <si>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</si>
  <si>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</si>
  <si>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</si>
  <si>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</si>
  <si>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</si>
  <si>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</si>
  <si>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</si>
  <si>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</si>
  <si>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</si>
  <si>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</si>
  <si>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</si>
  <si>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</si>
  <si>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</si>
  <si>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</si>
  <si>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</si>
  <si>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</si>
  <si>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</si>
  <si>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</si>
  <si>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</si>
  <si>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</si>
  <si>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</si>
  <si>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</si>
  <si>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</si>
  <si>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</si>
  <si>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</si>
  <si>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</si>
  <si>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</si>
  <si>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</si>
  <si>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</si>
  <si>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</si>
  <si>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</si>
  <si>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</si>
  <si>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</si>
  <si>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</si>
  <si>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</si>
  <si>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</si>
  <si>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</si>
  <si>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</si>
  <si>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</si>
  <si>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</si>
  <si>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</si>
  <si>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</si>
  <si>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</si>
  <si>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</si>
  <si>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</si>
  <si>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</si>
  <si>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</si>
  <si>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</si>
  <si>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</si>
  <si>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</si>
  <si>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</si>
  <si>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</si>
  <si>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</si>
  <si>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</si>
  <si>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</si>
  <si>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</si>
  <si>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</si>
  <si>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</si>
  <si>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</si>
  <si>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</si>
  <si>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</si>
  <si>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</si>
  <si>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</si>
  <si>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</si>
  <si>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</si>
  <si>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</si>
  <si>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</si>
  <si>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</si>
  <si>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</si>
  <si>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</si>
  <si>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</si>
  <si>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</si>
  <si>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</si>
  <si>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</si>
  <si>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</si>
  <si>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</si>
  <si>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</si>
  <si>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</si>
  <si>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</si>
  <si>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</si>
  <si>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</si>
  <si>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</si>
  <si>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</si>
  <si>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</si>
  <si>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</si>
  <si>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</si>
  <si>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</si>
  <si>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</si>
  <si>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</si>
  <si>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</si>
  <si>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</si>
  <si>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</si>
  <si>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</si>
  <si>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</si>
  <si>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</si>
  <si>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</si>
  <si>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</si>
  <si>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</si>
  <si>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</si>
  <si>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</si>
  <si>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</si>
  <si>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</si>
  <si>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</si>
  <si>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</si>
  <si>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</si>
  <si>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</si>
  <si>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</si>
  <si>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</si>
  <si>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</si>
  <si>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</si>
  <si>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</si>
  <si>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</si>
  <si>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</si>
  <si>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</si>
  <si>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</si>
  <si>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</si>
  <si>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</si>
  <si>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</si>
  <si>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</si>
  <si>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</si>
  <si>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</si>
  <si>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</si>
  <si>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</si>
  <si>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</si>
  <si>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</si>
  <si>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</si>
  <si>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</si>
  <si>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</si>
  <si>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</si>
  <si>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</si>
  <si>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</si>
  <si>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</si>
  <si>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</si>
  <si>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</si>
  <si>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</si>
  <si>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</si>
  <si>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</si>
  <si>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</si>
  <si>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</si>
  <si>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</si>
  <si>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</si>
  <si>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</si>
  <si>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</si>
  <si>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</si>
  <si>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</si>
  <si>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</si>
  <si>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</si>
  <si>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</si>
  <si>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</si>
  <si>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</si>
  <si>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</si>
  <si>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</si>
  <si>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</si>
  <si>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</si>
  <si>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</si>
  <si>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</si>
  <si>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</si>
  <si>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</si>
  <si>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</si>
  <si>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</si>
  <si>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</si>
  <si>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</si>
  <si>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</si>
  <si>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</si>
  <si>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</si>
  <si>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</si>
  <si>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</si>
  <si>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</si>
  <si>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</si>
  <si>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</si>
  <si>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</si>
  <si>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</si>
  <si>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</si>
  <si>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</si>
  <si>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</si>
  <si>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</si>
  <si>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</si>
  <si>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</si>
  <si>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</si>
  <si>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</si>
  <si>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</si>
  <si>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</si>
  <si>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</si>
  <si>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</si>
  <si>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</si>
  <si>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</si>
  <si>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</si>
  <si>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</si>
  <si>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</si>
  <si>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</si>
  <si>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</si>
  <si>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</si>
  <si>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</si>
  <si>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</si>
  <si>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</si>
  <si>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</si>
  <si>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</si>
  <si>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</si>
  <si>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</si>
  <si>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</si>
  <si>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</si>
  <si>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</si>
  <si>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</si>
  <si>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</si>
  <si>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</si>
  <si>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</si>
  <si>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</si>
  <si>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</si>
  <si>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</si>
  <si>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</si>
  <si>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</si>
  <si>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</si>
  <si>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</si>
  <si>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</si>
  <si>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</si>
  <si>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</si>
  <si>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</si>
  <si>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</si>
  <si>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</si>
  <si>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</si>
  <si>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</si>
  <si>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</si>
  <si>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</si>
  <si>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</si>
  <si>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</si>
  <si>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</si>
  <si>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</si>
  <si>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</si>
  <si>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</si>
  <si>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</si>
  <si>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</si>
  <si>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</si>
  <si>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</si>
  <si>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</si>
  <si>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</si>
  <si>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</si>
  <si>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</si>
  <si>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</si>
  <si>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</si>
  <si>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</si>
  <si>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</si>
  <si>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</si>
  <si>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</si>
  <si>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</si>
  <si>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</si>
  <si>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</si>
  <si>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</si>
  <si>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</si>
  <si>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</si>
  <si>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</si>
  <si>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</si>
  <si>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</si>
  <si>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</si>
  <si>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</si>
  <si>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</si>
  <si>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</si>
  <si>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</si>
  <si>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</si>
  <si>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</si>
  <si>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</si>
  <si>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</si>
  <si>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</si>
  <si>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</si>
  <si>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</si>
  <si>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</si>
  <si>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</si>
  <si>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</si>
  <si>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</si>
  <si>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</si>
  <si>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</si>
  <si>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</si>
  <si>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</si>
  <si>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</si>
  <si>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</si>
  <si>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</si>
  <si>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</si>
  <si>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</si>
  <si>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</si>
  <si>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</si>
  <si>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</si>
  <si>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</si>
  <si>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</si>
  <si>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</si>
  <si>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</si>
  <si>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</si>
  <si>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</si>
  <si>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</si>
  <si>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</si>
  <si>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</si>
  <si>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</si>
  <si>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</si>
  <si>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</si>
  <si>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</si>
  <si>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</si>
  <si>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</si>
  <si>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</si>
  <si>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</si>
  <si>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</si>
  <si>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</si>
  <si>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</si>
  <si>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</si>
  <si>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</si>
  <si>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</si>
  <si>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</si>
  <si>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</si>
  <si>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</si>
  <si>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</si>
  <si>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</si>
  <si>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</si>
  <si>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</si>
  <si>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</si>
  <si>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</si>
  <si>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</si>
  <si>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</si>
  <si>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</si>
  <si>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</si>
  <si>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</si>
  <si>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</si>
  <si>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</si>
  <si>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</si>
  <si>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</si>
  <si>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</si>
  <si>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</si>
  <si>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</si>
  <si>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</si>
  <si>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</si>
  <si>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</si>
  <si>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</si>
  <si>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</si>
  <si>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</si>
  <si>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</si>
  <si>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</si>
  <si>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</si>
  <si>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</si>
  <si>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</si>
  <si>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</si>
  <si>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</si>
  <si>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</si>
  <si>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</si>
  <si>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</si>
  <si>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</si>
  <si>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</si>
  <si>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</si>
  <si>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</si>
  <si>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</si>
  <si>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</si>
  <si>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</si>
  <si>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</si>
  <si>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</si>
  <si>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</si>
  <si>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</si>
  <si>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</si>
  <si>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</si>
  <si>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</si>
  <si>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</si>
  <si>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</si>
  <si>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</si>
  <si>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</si>
  <si>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</si>
  <si>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</si>
  <si>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</si>
  <si>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</si>
  <si>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</si>
  <si>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</si>
  <si>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</si>
  <si>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</si>
  <si>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</si>
  <si>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</si>
  <si>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</si>
  <si>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</si>
  <si>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</si>
  <si>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</si>
  <si>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</si>
  <si>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</si>
  <si>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</si>
  <si>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</si>
  <si>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</si>
  <si>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</si>
  <si>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</si>
  <si>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</si>
  <si>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</si>
  <si>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</si>
  <si>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</si>
  <si>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</si>
  <si>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</si>
  <si>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</si>
  <si>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</si>
  <si>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</si>
  <si>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</si>
  <si>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</si>
  <si>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</si>
  <si>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</si>
  <si>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</si>
  <si>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</si>
  <si>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</si>
  <si>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</si>
  <si>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</si>
  <si>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</si>
  <si>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</si>
  <si>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</si>
  <si>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</si>
  <si>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</si>
  <si>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</si>
  <si>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</si>
  <si>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</si>
  <si>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</si>
  <si>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</si>
  <si>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</si>
  <si>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</si>
  <si>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</si>
  <si>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</si>
  <si>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</si>
  <si>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</si>
  <si>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</si>
  <si>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</si>
  <si>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</si>
  <si>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</si>
  <si>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</si>
  <si>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</si>
  <si>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</si>
  <si>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</si>
  <si>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</si>
  <si>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</si>
  <si>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</si>
  <si>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</si>
  <si>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</si>
  <si>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</si>
  <si>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</si>
  <si>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</si>
  <si>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</si>
  <si>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</si>
  <si>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</si>
  <si>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</si>
  <si>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</si>
  <si>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</si>
  <si>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</si>
  <si>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</si>
  <si>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</si>
  <si>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</si>
  <si>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</si>
  <si>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</si>
  <si>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</si>
  <si>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</si>
  <si>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</si>
  <si>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</si>
  <si>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</si>
  <si>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</si>
  <si>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</si>
  <si>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</si>
  <si>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</si>
  <si>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</si>
  <si>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</si>
  <si>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</si>
  <si>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</si>
  <si>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</si>
  <si>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</si>
  <si>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</si>
  <si>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</si>
  <si>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</si>
  <si>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</si>
  <si>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</si>
  <si>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</si>
  <si>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</si>
  <si>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</si>
  <si>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</si>
  <si>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</si>
  <si>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</si>
  <si>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</si>
  <si>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</si>
  <si>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</si>
  <si>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</si>
  <si>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</si>
  <si>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</si>
  <si>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</si>
  <si>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</si>
  <si>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</si>
  <si>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</si>
  <si>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</si>
  <si>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</si>
  <si>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</si>
  <si>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</si>
  <si>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</si>
  <si>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</si>
  <si>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</si>
  <si>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</si>
  <si>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</si>
  <si>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</si>
  <si>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</si>
  <si>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</si>
  <si>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</si>
  <si>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</si>
  <si>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</si>
  <si>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</si>
  <si>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</si>
  <si>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</si>
  <si>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</si>
  <si>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</si>
  <si>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</si>
  <si>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</si>
  <si>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</si>
  <si>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</si>
  <si>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</si>
  <si>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</si>
  <si>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</si>
  <si>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</si>
  <si>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</si>
  <si>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</si>
  <si>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</si>
  <si>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</si>
  <si>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</si>
  <si>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</si>
  <si>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</si>
  <si>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</si>
  <si>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</si>
  <si>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</si>
  <si>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</si>
  <si>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</si>
  <si>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</si>
  <si>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</si>
  <si>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</si>
  <si>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</si>
  <si>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</si>
  <si>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</si>
  <si>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</si>
  <si>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</si>
  <si>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</si>
  <si>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</si>
  <si>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</si>
  <si>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</si>
  <si>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</si>
  <si>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</si>
  <si>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</si>
  <si>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</si>
  <si>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</si>
  <si>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</si>
  <si>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</si>
  <si>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</si>
  <si>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</si>
  <si>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</si>
  <si>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</si>
  <si>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</si>
  <si>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</si>
  <si>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</si>
  <si>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</si>
  <si>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</si>
  <si>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</si>
  <si>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</si>
  <si>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</si>
  <si>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</si>
  <si>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</si>
  <si>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</si>
  <si>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</si>
  <si>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</si>
  <si>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</si>
  <si>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</si>
  <si>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</si>
  <si>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</si>
  <si>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</si>
  <si>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</si>
  <si>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</si>
  <si>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</si>
  <si>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</si>
  <si>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</si>
  <si>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</si>
  <si>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</si>
  <si>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</si>
  <si>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</si>
  <si>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</si>
  <si>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</si>
  <si>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</si>
  <si>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</si>
  <si>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</si>
  <si>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</si>
  <si>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</si>
  <si>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</si>
  <si>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</si>
  <si>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</si>
  <si>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</si>
  <si>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</si>
  <si>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</si>
  <si>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</si>
  <si>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</si>
  <si>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</si>
  <si>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</si>
  <si>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</si>
  <si>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</si>
  <si>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</si>
  <si>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</si>
  <si>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</si>
  <si>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</si>
  <si>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</si>
  <si>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</si>
  <si>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</si>
  <si>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</si>
  <si>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</si>
  <si>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</si>
  <si>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</si>
  <si>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</si>
  <si>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</si>
  <si>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</si>
  <si>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</si>
  <si>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</si>
  <si>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</si>
  <si>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</si>
  <si>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</si>
  <si>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</si>
  <si>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</si>
  <si>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</si>
  <si>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</si>
  <si>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</si>
  <si>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</si>
  <si>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</si>
  <si>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</si>
  <si>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</si>
  <si>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</si>
  <si>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</si>
  <si>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</si>
  <si>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</si>
  <si>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</si>
  <si>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</si>
  <si>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</si>
  <si>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</si>
  <si>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</si>
  <si>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</si>
  <si>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</si>
  <si>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</si>
  <si>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</si>
  <si>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</si>
  <si>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</si>
  <si>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</si>
  <si>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</si>
  <si>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</si>
  <si>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</si>
  <si>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</si>
  <si>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</si>
  <si>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</si>
  <si>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</si>
  <si>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</si>
  <si>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</si>
  <si>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</si>
  <si>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</si>
  <si>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</si>
  <si>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</si>
  <si>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</si>
  <si>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</si>
  <si>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</si>
  <si>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</si>
  <si>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</si>
  <si>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</si>
  <si>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</si>
  <si>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</si>
  <si>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</si>
  <si>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</si>
  <si>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</si>
  <si>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</si>
  <si>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</si>
  <si>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</si>
  <si>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</si>
  <si>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</si>
  <si>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</si>
  <si>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</si>
  <si>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</si>
  <si>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</si>
  <si>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</si>
  <si>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</si>
  <si>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</si>
  <si>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</si>
  <si>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</si>
  <si>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</si>
  <si>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</si>
  <si>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</si>
  <si>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</si>
  <si>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</si>
  <si>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</si>
  <si>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</si>
  <si>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</si>
  <si>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</si>
  <si>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</si>
  <si>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</si>
  <si>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</si>
  <si>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</si>
  <si>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</si>
  <si>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</si>
  <si>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</si>
  <si>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</si>
  <si>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</si>
  <si>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</si>
  <si>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</si>
  <si>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</si>
  <si>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</si>
  <si>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</si>
  <si>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</si>
  <si>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</si>
  <si>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</si>
  <si>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</si>
  <si>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</si>
  <si>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</si>
  <si>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</si>
  <si>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</si>
  <si>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</si>
  <si>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</si>
  <si>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</si>
  <si>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</si>
  <si>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</si>
  <si>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</si>
  <si>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</si>
  <si>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</si>
  <si>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</si>
  <si>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</si>
  <si>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</si>
  <si>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</si>
  <si>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</si>
  <si>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</si>
  <si>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</si>
  <si>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</si>
  <si>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</si>
  <si>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</si>
  <si>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</si>
  <si>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</si>
  <si>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</si>
  <si>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</si>
  <si>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</si>
  <si>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</si>
  <si>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</si>
  <si>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</si>
  <si>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</si>
  <si>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</si>
  <si>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</si>
  <si>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</si>
  <si>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</si>
  <si>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</si>
  <si>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</si>
  <si>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</si>
  <si>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</si>
  <si>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</si>
  <si>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</si>
  <si>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</si>
  <si>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</si>
  <si>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</si>
  <si>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</si>
  <si>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</si>
  <si>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</si>
  <si>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</si>
  <si>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</si>
  <si>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</si>
  <si>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</si>
  <si>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</si>
  <si>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</si>
  <si>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</si>
  <si>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</si>
  <si>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</si>
  <si>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</si>
  <si>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</si>
  <si>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</si>
  <si>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</si>
  <si>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</si>
  <si>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</si>
  <si>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</si>
  <si>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</si>
  <si>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</si>
  <si>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</si>
  <si>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</si>
  <si>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</si>
  <si>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</si>
  <si>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</si>
  <si>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</si>
  <si>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</si>
  <si>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</si>
  <si>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</si>
  <si>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</si>
  <si>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</si>
  <si>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</si>
  <si>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</si>
  <si>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</si>
  <si>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</si>
  <si>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</si>
  <si>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</si>
  <si>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</si>
  <si>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</si>
  <si>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</si>
  <si>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</si>
  <si>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</si>
  <si>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</si>
  <si>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</si>
  <si>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</si>
  <si>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</si>
  <si>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</si>
  <si>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</si>
  <si>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</si>
  <si>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</si>
  <si>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</si>
  <si>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</si>
  <si>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</si>
  <si>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</si>
  <si>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</si>
  <si>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</si>
  <si>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</si>
  <si>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</si>
  <si>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</si>
  <si>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</si>
  <si>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</si>
  <si>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</si>
  <si>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</si>
  <si>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</si>
  <si>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</si>
  <si>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</si>
  <si>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</si>
  <si>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</si>
  <si>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</si>
  <si>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</si>
  <si>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</si>
  <si>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</si>
  <si>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</si>
  <si>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</si>
  <si>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</si>
  <si>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</si>
  <si>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</si>
  <si>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</si>
  <si>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</si>
  <si>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</si>
  <si>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</si>
  <si>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</si>
  <si>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</si>
  <si>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</si>
  <si>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</si>
  <si>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</si>
  <si>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</si>
  <si>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</si>
  <si>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</si>
  <si>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</si>
  <si>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</si>
  <si>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</si>
  <si>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</si>
  <si>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</si>
  <si>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</si>
  <si>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</si>
  <si>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</si>
  <si>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</si>
  <si>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</si>
  <si>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</si>
  <si>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</si>
  <si>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</si>
  <si>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</si>
  <si>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</si>
  <si>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</si>
  <si>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</si>
  <si>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</si>
  <si>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</si>
  <si>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</si>
  <si>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</si>
  <si>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</si>
  <si>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</si>
  <si>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</si>
  <si>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</si>
  <si>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</si>
  <si>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</si>
  <si>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</si>
  <si>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</si>
  <si>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</si>
  <si>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</si>
  <si>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</si>
  <si>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</si>
  <si>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</si>
  <si>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</si>
  <si>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</si>
  <si>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</si>
  <si>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</si>
  <si>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</si>
  <si>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</si>
  <si>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</si>
  <si>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</si>
  <si>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</si>
  <si>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</si>
  <si>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</si>
  <si>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</si>
  <si>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</si>
  <si>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</si>
  <si>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</si>
  <si>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</si>
  <si>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</si>
  <si>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</si>
  <si>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</si>
  <si>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</si>
  <si>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</si>
  <si>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</si>
  <si>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</si>
  <si>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</si>
  <si>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</si>
  <si>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</si>
  <si>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</si>
  <si>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</si>
  <si>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</si>
  <si>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</si>
  <si>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</si>
  <si>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</si>
  <si>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</si>
  <si>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</si>
  <si>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</si>
  <si>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</si>
  <si>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</si>
  <si>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</si>
  <si>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</si>
  <si>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</si>
  <si>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</si>
  <si>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</si>
  <si>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</si>
  <si>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</si>
  <si>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</si>
  <si>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</si>
  <si>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</si>
  <si>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</si>
  <si>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</si>
  <si>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</si>
  <si>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</si>
  <si>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</si>
  <si>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</si>
  <si>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</si>
  <si>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</si>
  <si>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</si>
  <si>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</si>
  <si>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</si>
  <si>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</si>
  <si>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</si>
  <si>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</si>
  <si>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</si>
  <si>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</si>
  <si>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</si>
  <si>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</si>
  <si>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</si>
  <si>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</si>
  <si>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</si>
  <si>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</si>
  <si>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</si>
  <si>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</si>
  <si>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</si>
  <si>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</si>
  <si>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</si>
  <si>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</si>
  <si>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</si>
  <si>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</si>
  <si>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</si>
  <si>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</si>
  <si>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</si>
  <si>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</si>
  <si>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</si>
  <si>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</si>
  <si>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</si>
  <si>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</si>
  <si>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</si>
  <si>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</si>
  <si>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</si>
  <si>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</si>
  <si>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</si>
  <si>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</si>
  <si>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</si>
  <si>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</si>
  <si>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</si>
  <si>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</si>
  <si>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</si>
  <si>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</si>
  <si>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</si>
  <si>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</si>
  <si>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</si>
  <si>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</si>
  <si>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</si>
  <si>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</si>
  <si>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</si>
  <si>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</si>
  <si>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</si>
  <si>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</si>
  <si>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</si>
  <si>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</si>
  <si>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</si>
  <si>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</si>
  <si>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</si>
  <si>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</si>
  <si>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</si>
  <si>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</si>
  <si>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</si>
  <si>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</si>
  <si>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</si>
  <si>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</si>
  <si>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</si>
  <si>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</si>
  <si>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</si>
  <si>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</si>
  <si>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</si>
  <si>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</si>
  <si>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</si>
  <si>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</si>
  <si>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</si>
  <si>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</si>
  <si>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</si>
  <si>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</si>
  <si>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</si>
  <si>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</si>
  <si>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</si>
  <si>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</si>
  <si>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</si>
  <si>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</si>
  <si>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</si>
  <si>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</si>
  <si>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</si>
  <si>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</si>
  <si>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</si>
  <si>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</si>
  <si>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</si>
  <si>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</si>
  <si>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</si>
  <si>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</si>
  <si>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</si>
  <si>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</si>
  <si>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</si>
  <si>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</si>
  <si>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</si>
  <si>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</si>
  <si>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</si>
  <si>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</si>
  <si>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</si>
  <si>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</si>
  <si>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</si>
  <si>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</si>
  <si>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</si>
  <si>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</si>
  <si>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</si>
  <si>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</si>
  <si>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</si>
  <si>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</si>
  <si>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</si>
  <si>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</si>
  <si>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</si>
  <si>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</si>
  <si>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</si>
  <si>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</si>
  <si>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</si>
  <si>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</si>
  <si>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</si>
  <si>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</si>
  <si>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</si>
  <si>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</si>
  <si>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</si>
  <si>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</si>
  <si>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</si>
  <si>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</si>
  <si>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</si>
  <si>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</si>
  <si>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</si>
  <si>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</si>
  <si>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</si>
  <si>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</si>
  <si>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</si>
  <si>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</si>
  <si>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</si>
  <si>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</si>
  <si>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</si>
  <si>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</si>
  <si>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</si>
  <si>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</si>
  <si>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</si>
  <si>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</si>
  <si>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</si>
  <si>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</si>
  <si>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</si>
  <si>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</si>
  <si>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</si>
  <si>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</si>
  <si>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</si>
  <si>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</si>
  <si>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</si>
  <si>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</si>
  <si>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</si>
  <si>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</si>
  <si>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</si>
  <si>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</si>
  <si>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</si>
  <si>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</si>
  <si>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</si>
  <si>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</si>
  <si>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</si>
  <si>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</si>
  <si>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</si>
  <si>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</si>
  <si>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</si>
  <si>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</si>
  <si>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</si>
  <si>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</si>
  <si>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</si>
  <si>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</si>
  <si>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</si>
  <si>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</si>
  <si>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</si>
  <si>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</si>
  <si>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</si>
  <si>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</si>
  <si>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</si>
  <si>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</si>
  <si>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</si>
  <si>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</si>
  <si>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</si>
  <si>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</si>
  <si>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</si>
  <si>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</si>
  <si>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</si>
  <si>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</si>
  <si>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</si>
  <si>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</si>
  <si>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</si>
  <si>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</si>
  <si>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</si>
  <si>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</si>
  <si>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</si>
  <si>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</si>
  <si>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</si>
  <si>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</si>
  <si>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</si>
  <si>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</si>
  <si>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</si>
  <si>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</si>
  <si>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</si>
  <si>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</si>
  <si>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</si>
  <si>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</si>
  <si>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</si>
  <si>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</si>
  <si>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</si>
  <si>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</si>
  <si>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</si>
  <si>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</si>
  <si>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</si>
  <si>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</si>
  <si>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</si>
  <si>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</si>
  <si>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</si>
  <si>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</si>
  <si>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</si>
  <si>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</si>
  <si>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</si>
  <si>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</si>
  <si>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</si>
  <si>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</si>
  <si>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</si>
  <si>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</si>
  <si>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</si>
  <si>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</si>
  <si>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</si>
  <si>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</si>
  <si>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</si>
  <si>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</si>
  <si>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</si>
  <si>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</si>
  <si>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</si>
  <si>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</si>
  <si>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</si>
  <si>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</si>
  <si>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</si>
  <si>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</si>
  <si>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</si>
  <si>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</si>
  <si>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</si>
  <si>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</si>
  <si>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</si>
  <si>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</si>
  <si>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</si>
  <si>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</si>
  <si>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</si>
  <si>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</si>
  <si>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</si>
  <si>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</si>
  <si>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</si>
  <si>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</si>
  <si>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</si>
  <si>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</si>
  <si>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</si>
  <si>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</si>
  <si>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</si>
  <si>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</si>
  <si>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</si>
  <si>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</si>
  <si>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</si>
  <si>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</si>
  <si>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</si>
  <si>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</si>
  <si>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</si>
  <si>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</si>
  <si>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</si>
  <si>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</si>
  <si>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</si>
  <si>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</si>
  <si>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</si>
  <si>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</si>
  <si>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</si>
  <si>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</si>
  <si>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</si>
  <si>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</si>
  <si>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</si>
  <si>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</si>
  <si>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</si>
  <si>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</si>
  <si>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</si>
  <si>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</si>
  <si>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</si>
  <si>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</si>
  <si>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</si>
  <si>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</si>
  <si>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</si>
  <si>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</si>
  <si>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</si>
  <si>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</si>
  <si>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</si>
  <si>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</si>
  <si>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</si>
  <si>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</si>
  <si>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</si>
  <si>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</si>
  <si>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</si>
  <si>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</si>
  <si>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</si>
  <si>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</si>
  <si>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</si>
  <si>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</si>
  <si>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</si>
  <si>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</si>
  <si>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</si>
  <si>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</si>
  <si>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</si>
  <si>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</si>
  <si>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</si>
  <si>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</si>
  <si>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</si>
  <si>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</si>
  <si>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</si>
  <si>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</si>
  <si>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</si>
  <si>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</si>
  <si>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</si>
  <si>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</si>
  <si>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</si>
  <si>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</si>
  <si>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</si>
  <si>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</si>
  <si>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</si>
  <si>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</si>
  <si>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</si>
  <si>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</si>
  <si>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</si>
  <si>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</si>
  <si>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</si>
  <si>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</si>
  <si>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</si>
  <si>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</si>
  <si>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</si>
  <si>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</si>
  <si>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</si>
  <si>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</si>
  <si>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</si>
  <si>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</si>
  <si>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</si>
  <si>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</si>
  <si>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</si>
  <si>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</si>
  <si>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</si>
  <si>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</si>
  <si>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</si>
  <si>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</si>
  <si>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</si>
  <si>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</si>
  <si>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</si>
  <si>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</si>
  <si>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</si>
  <si>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</si>
  <si>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</si>
  <si>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</si>
  <si>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</si>
  <si>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</si>
  <si>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</si>
  <si>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</si>
  <si>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</si>
  <si>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</si>
  <si>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</si>
  <si>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</si>
  <si>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</si>
  <si>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</si>
  <si>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</si>
  <si>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</si>
  <si>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</si>
  <si>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</si>
  <si>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</si>
  <si>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</si>
  <si>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</si>
  <si>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</si>
  <si>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</si>
  <si>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</si>
  <si>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</si>
  <si>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</si>
  <si>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</si>
  <si>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</si>
  <si>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</si>
  <si>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</si>
  <si>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</si>
  <si>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</si>
  <si>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</si>
  <si>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</si>
  <si>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</si>
  <si>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</si>
  <si>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</si>
  <si>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</si>
  <si>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</si>
  <si>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</si>
  <si>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</si>
  <si>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</si>
  <si>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</si>
  <si>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</si>
  <si>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</si>
  <si>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</si>
  <si>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</si>
  <si>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</si>
  <si>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</si>
  <si>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</si>
  <si>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</si>
  <si>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</si>
  <si>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</si>
  <si>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</si>
  <si>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</si>
  <si>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</si>
  <si>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</si>
  <si>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</si>
  <si>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</si>
  <si>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</si>
  <si>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</si>
  <si>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</si>
  <si>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</si>
  <si>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</si>
  <si>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</si>
  <si>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</si>
  <si>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</si>
  <si>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</si>
  <si>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</si>
  <si>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</si>
  <si>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</si>
  <si>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</si>
  <si>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</si>
  <si>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</si>
  <si>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</si>
  <si>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</si>
  <si>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</si>
  <si>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</si>
  <si>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</si>
  <si>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</si>
  <si>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</si>
  <si>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</si>
  <si>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</si>
  <si>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</si>
  <si>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</si>
  <si>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</si>
  <si>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</si>
  <si>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</si>
  <si>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</si>
  <si>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</si>
  <si>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</si>
  <si>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</si>
  <si>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</si>
  <si>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</si>
  <si>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</si>
  <si>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</si>
  <si>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</si>
  <si>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</si>
  <si>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</si>
  <si>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</si>
  <si>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</si>
  <si>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</si>
  <si>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</si>
  <si>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</si>
  <si>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</si>
  <si>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</si>
  <si>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</si>
  <si>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</si>
  <si>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</si>
  <si>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</si>
  <si>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</si>
  <si>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</si>
  <si>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</si>
  <si>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</si>
  <si>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</si>
  <si>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</si>
  <si>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</si>
  <si>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</si>
  <si>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</si>
  <si>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</si>
  <si>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</si>
  <si>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</si>
  <si>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</si>
  <si>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</si>
  <si>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</si>
  <si>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</si>
  <si>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</si>
  <si>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</si>
  <si>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</si>
  <si>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</si>
  <si>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</si>
  <si>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</si>
  <si>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</si>
  <si>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</si>
  <si>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</si>
  <si>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</si>
  <si>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</si>
  <si>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</si>
  <si>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</si>
  <si>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</si>
  <si>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</si>
  <si>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</si>
  <si>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</si>
  <si>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</si>
  <si>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</si>
  <si>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</si>
  <si>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</si>
  <si>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</si>
  <si>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</si>
  <si>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</si>
  <si>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</si>
  <si>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</si>
  <si>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</si>
  <si>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</si>
  <si>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</si>
  <si>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</si>
  <si>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</si>
  <si>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</si>
  <si>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</si>
  <si>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</si>
  <si>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</si>
  <si>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</si>
  <si>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</si>
  <si>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</si>
  <si>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</si>
  <si>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</si>
  <si>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</si>
  <si>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</si>
  <si>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</si>
  <si>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</si>
  <si>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</si>
  <si>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</si>
  <si>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</si>
  <si>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</si>
  <si>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</si>
  <si>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</si>
  <si>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</si>
  <si>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</si>
  <si>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</si>
  <si>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</si>
  <si>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</si>
  <si>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</si>
  <si>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</si>
  <si>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</si>
  <si>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</si>
  <si>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</si>
  <si>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</si>
  <si>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</si>
  <si>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</si>
  <si>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</si>
  <si>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</si>
  <si>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</si>
  <si>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</si>
  <si>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</si>
  <si>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</si>
  <si>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</si>
  <si>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</si>
  <si>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</si>
  <si>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</si>
  <si>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</si>
  <si>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</si>
  <si>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</si>
  <si>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</si>
  <si>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</si>
  <si>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</si>
  <si>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</si>
  <si>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</si>
  <si>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</si>
  <si>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</si>
  <si>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</si>
  <si>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</si>
  <si>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</si>
  <si>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</si>
  <si>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</si>
  <si>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</si>
  <si>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</si>
  <si>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</si>
  <si>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</si>
  <si>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</si>
  <si>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</si>
  <si>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</si>
  <si>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</si>
  <si>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</si>
  <si>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</si>
  <si>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</si>
  <si>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</si>
  <si>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</si>
  <si>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</si>
  <si>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</si>
  <si>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</si>
  <si>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</si>
  <si>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</si>
  <si>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</si>
  <si>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</si>
  <si>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</si>
  <si>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</si>
  <si>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</si>
  <si>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</si>
  <si>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</si>
  <si>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</si>
  <si>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</si>
  <si>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</si>
  <si>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</si>
  <si>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</si>
  <si>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</si>
  <si>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</si>
  <si>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</si>
  <si>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</si>
  <si>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</si>
  <si>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</si>
  <si>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</si>
  <si>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</si>
  <si>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</si>
  <si>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</si>
  <si>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</si>
  <si>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</si>
  <si>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</si>
  <si>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</si>
  <si>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</si>
  <si>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</si>
  <si>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</si>
  <si>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</si>
  <si>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</si>
  <si>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</si>
  <si>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</si>
  <si>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</si>
  <si>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</si>
  <si>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</si>
  <si>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</si>
  <si>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</si>
  <si>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</si>
  <si>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</si>
  <si>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</si>
  <si>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</si>
  <si>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</si>
  <si>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</si>
  <si>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</si>
  <si>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</si>
  <si>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</si>
  <si>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</si>
  <si>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</si>
  <si>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</si>
  <si>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</si>
  <si>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</si>
  <si>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</si>
  <si>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</si>
  <si>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</si>
  <si>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</si>
  <si>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</si>
  <si>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</si>
  <si>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</si>
  <si>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</si>
  <si>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</si>
  <si>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</si>
  <si>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</si>
  <si>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</si>
  <si>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</si>
  <si>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</si>
  <si>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</si>
  <si>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</si>
  <si>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</si>
  <si>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</si>
  <si>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</si>
  <si>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</si>
  <si>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</si>
  <si>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</si>
  <si>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</si>
  <si>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</si>
  <si>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</si>
  <si>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</si>
  <si>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</si>
  <si>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</si>
  <si>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</si>
  <si>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</si>
  <si>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</si>
  <si>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</si>
  <si>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</si>
  <si>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</si>
  <si>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</si>
  <si>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</si>
  <si>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</si>
  <si>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</si>
  <si>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</si>
  <si>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</si>
  <si>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</si>
  <si>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</si>
  <si>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</si>
  <si>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</si>
  <si>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</si>
  <si>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</si>
  <si>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</si>
  <si>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</si>
  <si>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</si>
  <si>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</si>
  <si>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</si>
  <si>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</si>
  <si>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</si>
  <si>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</si>
  <si>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</si>
  <si>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</si>
  <si>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</si>
  <si>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</si>
  <si>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</si>
  <si>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</si>
  <si>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</si>
  <si>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</si>
  <si>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</si>
  <si>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</si>
  <si>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</si>
  <si>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</si>
  <si>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</si>
  <si>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</si>
  <si>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</si>
  <si>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</si>
  <si>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</si>
  <si>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</si>
  <si>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</si>
  <si>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</si>
  <si>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</si>
  <si>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</si>
  <si>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</si>
  <si>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</si>
  <si>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</si>
  <si>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</si>
  <si>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</si>
  <si>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</si>
  <si>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</si>
  <si>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</si>
  <si>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</si>
  <si>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</si>
  <si>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</si>
  <si>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</si>
  <si>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</si>
  <si>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</si>
  <si>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</si>
  <si>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</si>
  <si>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</si>
  <si>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</si>
  <si>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</si>
  <si>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</si>
  <si>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</si>
  <si>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</si>
  <si>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</si>
  <si>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</si>
  <si>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</si>
  <si>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</si>
  <si>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</si>
  <si>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</si>
  <si>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</si>
  <si>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</si>
  <si>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</si>
  <si>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</si>
  <si>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</si>
  <si>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</si>
  <si>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</si>
  <si>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</si>
  <si>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</si>
  <si>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</si>
  <si>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</si>
  <si>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</si>
  <si>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</si>
  <si>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</si>
  <si>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</si>
  <si>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</si>
  <si>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</si>
  <si>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</si>
  <si>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</si>
  <si>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</si>
  <si>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</si>
  <si>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</si>
  <si>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</si>
  <si>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</si>
  <si>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</si>
  <si>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</si>
  <si>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</si>
  <si>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</si>
  <si>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</si>
  <si>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</si>
  <si>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</si>
  <si>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</si>
  <si>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</si>
  <si>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</si>
  <si>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</si>
  <si>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</si>
  <si>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</si>
  <si>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</si>
  <si>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</si>
  <si>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</si>
  <si>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</si>
  <si>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</si>
  <si>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</si>
  <si>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</si>
  <si>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</si>
  <si>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</si>
  <si>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</si>
  <si>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</si>
  <si>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</si>
  <si>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</si>
  <si>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</si>
  <si>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</si>
  <si>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</si>
  <si>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</si>
  <si>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</si>
  <si>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</si>
  <si>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</si>
  <si>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</si>
  <si>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</si>
  <si>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</si>
  <si>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</si>
  <si>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</si>
  <si>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</si>
  <si>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</si>
  <si>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</si>
  <si>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</si>
  <si>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</si>
  <si>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</si>
  <si>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</si>
  <si>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</si>
  <si>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</si>
  <si>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</si>
  <si>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</si>
  <si>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</si>
  <si>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</si>
  <si>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</si>
  <si>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</si>
  <si>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</si>
  <si>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</si>
  <si>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</si>
  <si>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</si>
  <si>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</si>
  <si>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</si>
  <si>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</si>
  <si>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</si>
  <si>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</si>
  <si>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</si>
  <si>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</si>
  <si>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</si>
  <si>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</si>
  <si>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</si>
  <si>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</si>
  <si>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</si>
  <si>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</si>
  <si>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</si>
  <si>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</si>
  <si>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</si>
  <si>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</si>
  <si>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</si>
  <si>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</si>
  <si>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</si>
  <si>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</si>
  <si>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</si>
  <si>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</si>
  <si>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</si>
  <si>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</si>
  <si>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</si>
  <si>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</si>
  <si>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</si>
  <si>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</si>
  <si>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</si>
  <si>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</si>
  <si>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</si>
  <si>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</si>
  <si>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</si>
  <si>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</si>
  <si>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</si>
  <si>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</si>
  <si>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</si>
  <si>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</si>
  <si>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</si>
  <si>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</si>
  <si>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</si>
  <si>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</si>
  <si>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</si>
  <si>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</si>
  <si>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</si>
  <si>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</si>
  <si>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</si>
  <si>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</si>
  <si>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</si>
  <si>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</si>
  <si>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</si>
  <si>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</si>
  <si>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</si>
  <si>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</si>
  <si>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</si>
  <si>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</si>
  <si>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</si>
  <si>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</si>
  <si>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</si>
  <si>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</si>
  <si>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</si>
  <si>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</si>
  <si>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</si>
  <si>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</si>
  <si>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</si>
  <si>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</si>
  <si>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</si>
  <si>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</si>
  <si>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</si>
  <si>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</si>
  <si>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</si>
  <si>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</si>
  <si>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</si>
  <si>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</si>
  <si>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</si>
  <si>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</si>
  <si>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</si>
  <si>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</si>
  <si>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</si>
  <si>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</si>
  <si>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</si>
  <si>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</si>
  <si>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</si>
  <si>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</si>
  <si>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</si>
  <si>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</si>
  <si>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</si>
  <si>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</si>
  <si>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</si>
  <si>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</si>
  <si>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</si>
  <si>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</si>
  <si>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</si>
  <si>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</si>
  <si>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</si>
  <si>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</si>
  <si>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</si>
  <si>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</si>
  <si>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</si>
  <si>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</si>
  <si>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</si>
  <si>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</si>
  <si>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</si>
  <si>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</si>
  <si>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</si>
  <si>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</si>
  <si>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</si>
  <si>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</si>
  <si>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</si>
  <si>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</si>
  <si>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</si>
  <si>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</si>
  <si>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</si>
  <si>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</si>
  <si>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</si>
  <si>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</si>
  <si>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</si>
  <si>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</si>
  <si>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</si>
  <si>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</si>
  <si>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</si>
  <si>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</si>
  <si>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</si>
  <si>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</si>
  <si>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</si>
  <si>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</si>
  <si>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</si>
  <si>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</si>
  <si>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</si>
  <si>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</si>
  <si>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</si>
  <si>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</si>
  <si>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</si>
  <si>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</si>
  <si>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</si>
  <si>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</si>
  <si>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</si>
  <si>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</si>
  <si>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</si>
  <si>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</si>
  <si>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</si>
  <si>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</si>
  <si>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</si>
  <si>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</si>
  <si>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</si>
  <si>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</si>
  <si>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</si>
  <si>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</si>
  <si>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</si>
  <si>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</si>
  <si>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</si>
  <si>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</si>
  <si>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</si>
  <si>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</si>
  <si>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</si>
  <si>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</si>
  <si>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</si>
  <si>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</si>
  <si>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</si>
  <si>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</si>
  <si>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</si>
  <si>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</si>
  <si>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</si>
  <si>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</si>
  <si>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</si>
  <si>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</si>
  <si>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</si>
  <si>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</si>
  <si>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</si>
  <si>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</si>
  <si>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</si>
  <si>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</si>
  <si>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</si>
  <si>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</si>
  <si>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</si>
  <si>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</si>
  <si>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</si>
  <si>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</si>
  <si>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</si>
  <si>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</si>
  <si>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</si>
  <si>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</si>
  <si>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</si>
  <si>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</si>
  <si>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</si>
  <si>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</si>
  <si>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</si>
  <si>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</si>
  <si>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</si>
  <si>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</si>
  <si>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</si>
  <si>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</si>
  <si>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</si>
  <si>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</si>
  <si>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</si>
  <si>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</si>
  <si>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</si>
  <si>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</si>
  <si>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</si>
  <si>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</si>
  <si>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</si>
  <si>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</si>
  <si>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</si>
  <si>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</si>
  <si>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</si>
  <si>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</si>
  <si>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</si>
  <si>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</si>
  <si>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</si>
  <si>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</si>
  <si>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</si>
  <si>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</si>
  <si>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</si>
  <si>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</si>
  <si>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</si>
  <si>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</si>
  <si>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</si>
  <si>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</si>
  <si>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</si>
  <si>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</si>
  <si>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</si>
  <si>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</si>
  <si>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</si>
  <si>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</si>
  <si>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</si>
  <si>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</si>
  <si>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</si>
  <si>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</si>
  <si>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</si>
  <si>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</si>
  <si>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</si>
  <si>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</si>
  <si>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</si>
  <si>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</si>
  <si>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</si>
  <si>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</si>
  <si>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</si>
  <si>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</si>
  <si>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</si>
  <si>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</si>
  <si>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</si>
  <si>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</si>
  <si>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</si>
  <si>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</si>
  <si>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</si>
  <si>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</si>
  <si>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</si>
  <si>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</si>
  <si>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</si>
  <si>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</si>
  <si>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</si>
  <si>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</si>
  <si>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</si>
  <si>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</si>
  <si>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</si>
  <si>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</si>
  <si>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</si>
  <si>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</si>
  <si>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</si>
  <si>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</si>
  <si>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</si>
  <si>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</si>
  <si>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</si>
  <si>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</si>
  <si>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</si>
  <si>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</si>
  <si>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</si>
  <si>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</si>
  <si>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</si>
  <si>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</si>
  <si>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</si>
  <si>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</si>
  <si>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</si>
  <si>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</si>
  <si>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</si>
  <si>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</si>
  <si>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</si>
  <si>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</si>
  <si>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</si>
  <si>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</si>
  <si>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</si>
  <si>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</si>
  <si>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</si>
  <si>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</si>
  <si>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</si>
  <si>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</si>
  <si>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</si>
  <si>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</si>
  <si>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</si>
  <si>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</si>
  <si>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</si>
  <si>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</si>
  <si>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</si>
  <si>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</si>
  <si>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</si>
  <si>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</si>
  <si>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</si>
  <si>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</si>
  <si>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</si>
  <si>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</si>
  <si>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</si>
  <si>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</si>
  <si>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</si>
  <si>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</si>
  <si>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</si>
  <si>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</si>
  <si>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</si>
  <si>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</si>
  <si>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</si>
  <si>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</si>
  <si>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</si>
  <si>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</si>
  <si>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</si>
  <si>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</si>
  <si>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</si>
  <si>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</si>
  <si>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</si>
  <si>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</si>
  <si>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</si>
  <si>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</si>
  <si>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</si>
  <si>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</si>
  <si>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</si>
  <si>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</si>
  <si>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</si>
  <si>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</si>
  <si>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</si>
  <si>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</si>
  <si>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</si>
  <si>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</si>
  <si>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</si>
  <si>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</si>
  <si>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</si>
  <si>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</si>
  <si>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</si>
  <si>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</si>
  <si>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</si>
  <si>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</si>
  <si>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</si>
  <si>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</si>
  <si>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</si>
  <si>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</si>
  <si>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</si>
  <si>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</si>
  <si>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</si>
  <si>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</si>
  <si>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</si>
  <si>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</si>
  <si>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</si>
  <si>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</si>
  <si>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</si>
  <si>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</si>
  <si>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</si>
  <si>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</si>
  <si>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</si>
  <si>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</si>
  <si>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</si>
  <si>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</si>
  <si>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</si>
  <si>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</si>
  <si>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</si>
  <si>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</si>
  <si>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</si>
  <si>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</si>
  <si>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</si>
  <si>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</si>
  <si>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</si>
  <si>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</si>
  <si>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</si>
  <si>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</si>
  <si>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</si>
  <si>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</si>
  <si>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</si>
  <si>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</si>
  <si>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</si>
  <si>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</si>
  <si>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</si>
  <si>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</si>
  <si>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</si>
  <si>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</si>
  <si>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</si>
  <si>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</si>
  <si>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</si>
  <si>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</si>
  <si>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</si>
  <si>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</si>
  <si>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</si>
  <si>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</si>
  <si>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</si>
  <si>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</si>
  <si>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</si>
  <si>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</si>
  <si>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</si>
  <si>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</si>
  <si>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</si>
  <si>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</si>
  <si>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</si>
  <si>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</si>
  <si>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</si>
  <si>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</si>
  <si>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</si>
  <si>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</si>
  <si>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</si>
  <si>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</si>
  <si>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</si>
  <si>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</si>
  <si>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</si>
  <si>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</si>
  <si>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</si>
  <si>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</si>
  <si>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</si>
  <si>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</si>
  <si>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</si>
  <si>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</si>
  <si>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</si>
  <si>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</si>
  <si>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</si>
  <si>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</si>
  <si>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</si>
  <si>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</si>
  <si>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</si>
  <si>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</si>
  <si>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</si>
  <si>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</si>
  <si>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</si>
  <si>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</si>
  <si>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</si>
  <si>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</si>
  <si>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</si>
  <si>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</si>
  <si>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</si>
  <si>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</si>
  <si>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</si>
  <si>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</si>
  <si>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</si>
  <si>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</si>
  <si>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</si>
  <si>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</si>
  <si>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</si>
  <si>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</si>
  <si>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</si>
  <si>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</si>
  <si>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</si>
  <si>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</si>
  <si>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</si>
  <si>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</si>
  <si>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</si>
  <si>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</si>
  <si>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</si>
  <si>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</si>
  <si>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</si>
  <si>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</si>
  <si>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</si>
  <si>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</si>
  <si>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</si>
  <si>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</si>
  <si>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</si>
  <si>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</si>
  <si>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</si>
  <si>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</si>
  <si>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</si>
  <si>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</si>
  <si>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</si>
  <si>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</si>
  <si>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</si>
  <si>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</si>
  <si>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</si>
  <si>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</si>
  <si>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</si>
  <si>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</si>
  <si>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</si>
  <si>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</si>
  <si>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</si>
  <si>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</si>
  <si>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</si>
  <si>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</si>
  <si>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</si>
  <si>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</si>
  <si>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</si>
  <si>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</si>
  <si>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</si>
  <si>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</si>
  <si>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</si>
  <si>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</si>
  <si>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</si>
  <si>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</si>
  <si>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</si>
  <si>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</si>
  <si>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</si>
  <si>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</si>
  <si>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</si>
  <si>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</si>
  <si>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</si>
  <si>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</si>
  <si>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</si>
  <si>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</si>
  <si>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</si>
  <si>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</si>
  <si>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</si>
  <si>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</si>
  <si>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</si>
  <si>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</si>
  <si>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</si>
  <si>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</si>
  <si>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</si>
  <si>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</si>
  <si>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</si>
  <si>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</si>
  <si>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</si>
  <si>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</si>
  <si>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</si>
  <si>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</si>
  <si>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</si>
  <si>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</si>
  <si>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</si>
  <si>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</si>
  <si>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</si>
  <si>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</si>
  <si>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</si>
  <si>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</si>
  <si>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</si>
  <si>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</si>
  <si>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</si>
  <si>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</si>
  <si>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</si>
  <si>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</si>
  <si>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</si>
  <si>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</si>
  <si>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</si>
  <si>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</si>
  <si>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</si>
  <si>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</si>
  <si>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</si>
  <si>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</si>
  <si>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</si>
  <si>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</si>
  <si>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</si>
  <si>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</si>
  <si>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</si>
  <si>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</si>
  <si>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</si>
  <si>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</si>
  <si>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</si>
  <si>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</si>
  <si>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</si>
  <si>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</si>
  <si>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</si>
  <si>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</si>
  <si>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</si>
  <si>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</si>
  <si>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</si>
  <si>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</si>
  <si>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</si>
  <si>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</si>
  <si>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</si>
  <si>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</si>
  <si>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</si>
  <si>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</si>
  <si>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</si>
  <si>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</si>
  <si>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</si>
  <si>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</si>
  <si>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</si>
  <si>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</si>
  <si>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</si>
  <si>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</si>
  <si>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</si>
  <si>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</si>
  <si>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</si>
  <si>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</si>
  <si>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</si>
  <si>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</si>
  <si>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</si>
  <si>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</si>
  <si>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</si>
  <si>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</si>
  <si>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</si>
  <si>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</si>
  <si>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</si>
  <si>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</si>
  <si>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</si>
  <si>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</si>
  <si>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</si>
  <si>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</si>
  <si>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</si>
  <si>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</si>
  <si>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</si>
  <si>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</si>
  <si>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</si>
  <si>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</si>
  <si>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</si>
  <si>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</si>
  <si>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</si>
  <si>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</si>
  <si>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</si>
  <si>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</si>
  <si>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</si>
  <si>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</si>
  <si>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</si>
  <si>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</si>
  <si>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</si>
  <si>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</si>
  <si>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</si>
  <si>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</si>
  <si>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</si>
  <si>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</si>
  <si>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</si>
  <si>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</si>
  <si>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</si>
  <si>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</si>
  <si>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</si>
  <si>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</si>
  <si>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</si>
  <si>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</si>
  <si>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</si>
  <si>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</si>
  <si>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</si>
  <si>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</si>
  <si>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</si>
  <si>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</si>
  <si>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</si>
  <si>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</si>
  <si>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</si>
  <si>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</si>
  <si>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</si>
  <si>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</si>
  <si>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</si>
  <si>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</si>
  <si>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</si>
  <si>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</si>
  <si>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</si>
  <si>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</si>
  <si>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</si>
  <si>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</si>
  <si>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</si>
  <si>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</si>
  <si>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</si>
  <si>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</si>
  <si>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</si>
  <si>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</si>
  <si>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</si>
  <si>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</si>
  <si>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</si>
  <si>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</si>
  <si>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</si>
  <si>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</si>
  <si>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</si>
  <si>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</si>
  <si>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</si>
  <si>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</si>
  <si>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</si>
  <si>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</si>
  <si>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</si>
  <si>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</si>
  <si>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</si>
  <si>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</si>
  <si>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</si>
  <si>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</si>
  <si>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</si>
  <si>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</si>
  <si>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</si>
  <si>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</si>
  <si>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</si>
  <si>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</si>
  <si>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</si>
  <si>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</si>
  <si>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</si>
  <si>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</si>
  <si>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</si>
  <si>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</si>
  <si>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</si>
  <si>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</si>
  <si>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</si>
  <si>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</si>
  <si>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</si>
  <si>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</si>
  <si>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</si>
  <si>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</si>
  <si>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</si>
  <si>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</si>
  <si>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</si>
  <si>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</si>
  <si>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</si>
  <si>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</si>
  <si>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</si>
  <si>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</si>
  <si>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</si>
  <si>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</si>
  <si>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</si>
  <si>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</si>
  <si>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</si>
  <si>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</si>
  <si>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</si>
  <si>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</si>
  <si>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</si>
  <si>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</si>
  <si>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</si>
  <si>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</si>
  <si>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</si>
  <si>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</si>
  <si>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</si>
  <si>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</si>
  <si>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</si>
  <si>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</si>
  <si>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</si>
  <si>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</si>
  <si>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</si>
  <si>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</si>
  <si>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</si>
  <si>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</si>
  <si>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</si>
  <si>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</si>
  <si>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</si>
  <si>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</si>
  <si>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</si>
  <si>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</si>
  <si>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</si>
  <si>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</si>
  <si>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</si>
  <si>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</si>
  <si>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</si>
  <si>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</si>
  <si>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</si>
  <si>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</si>
  <si>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</si>
  <si>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</si>
  <si>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</si>
  <si>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</si>
  <si>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</si>
  <si>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</si>
  <si>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</si>
  <si>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</si>
  <si>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</si>
  <si>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</si>
  <si>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</si>
  <si>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</si>
  <si>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</si>
  <si>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</si>
  <si>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</si>
  <si>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</si>
  <si>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</si>
  <si>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</si>
  <si>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</si>
  <si>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</si>
  <si>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</si>
  <si>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</si>
  <si>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</si>
  <si>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</si>
  <si>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</si>
  <si>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</si>
  <si>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</si>
  <si>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</si>
  <si>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</si>
  <si>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</si>
  <si>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</si>
  <si>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</si>
  <si>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</si>
  <si>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</si>
  <si>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</si>
  <si>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</si>
  <si>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</si>
  <si>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</si>
  <si>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</si>
  <si>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</si>
  <si>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</si>
  <si>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</si>
  <si>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</si>
  <si>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</si>
  <si>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</si>
  <si>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</si>
  <si>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</si>
  <si>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</si>
  <si>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</si>
  <si>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</si>
  <si>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</si>
  <si>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</si>
  <si>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</si>
  <si>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</si>
  <si>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</si>
  <si>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</si>
  <si>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</si>
  <si>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</si>
  <si>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</si>
  <si>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</si>
  <si>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</si>
  <si>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</si>
  <si>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</si>
  <si>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</si>
  <si>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</si>
  <si>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</si>
  <si>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</si>
  <si>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</si>
  <si>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</si>
  <si>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</si>
  <si>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</si>
  <si>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</si>
  <si>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</si>
  <si>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</si>
  <si>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</si>
  <si>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</si>
  <si>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</si>
  <si>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</si>
  <si>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</si>
  <si>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</si>
  <si>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</si>
  <si>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</si>
  <si>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</si>
  <si>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</si>
  <si>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</si>
  <si>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</si>
  <si>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</si>
  <si>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</si>
  <si>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</si>
  <si>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</si>
  <si>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</si>
  <si>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</si>
  <si>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</si>
  <si>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</si>
  <si>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</si>
  <si>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</si>
  <si>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</si>
  <si>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</si>
  <si>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</si>
  <si>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</si>
  <si>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</si>
  <si>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</si>
  <si>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</si>
  <si>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</si>
  <si>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</si>
  <si>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</si>
  <si>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</si>
  <si>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</si>
  <si>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</si>
  <si>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</si>
  <si>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</si>
  <si>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</si>
  <si>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</si>
  <si>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</si>
  <si>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</si>
  <si>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</si>
  <si>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</si>
  <si>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</si>
  <si>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</si>
  <si>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</si>
  <si>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</si>
  <si>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</si>
  <si>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</si>
  <si>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</si>
  <si>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</si>
  <si>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</si>
  <si>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</si>
  <si>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</si>
  <si>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</si>
  <si>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</si>
  <si>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</si>
  <si>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</si>
  <si>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</si>
  <si>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</si>
  <si>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</si>
  <si>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</si>
  <si>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</si>
  <si>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</si>
  <si>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</si>
  <si>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</si>
  <si>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</si>
  <si>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</si>
  <si>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</si>
  <si>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</si>
  <si>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</si>
  <si>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</si>
  <si>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</si>
  <si>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</si>
  <si>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</si>
  <si>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</si>
  <si>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</si>
  <si>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</si>
  <si>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</si>
  <si>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</si>
  <si>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</si>
  <si>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</si>
  <si>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</si>
  <si>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</si>
  <si>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</si>
  <si>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</si>
  <si>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</si>
  <si>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</si>
  <si>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</si>
  <si>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</si>
  <si>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</si>
  <si>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</si>
  <si>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</si>
  <si>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</si>
  <si>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</si>
  <si>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</si>
  <si>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</si>
  <si>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</si>
  <si>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</si>
  <si>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</si>
  <si>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</si>
  <si>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</si>
  <si>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</si>
  <si>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</si>
  <si>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</si>
  <si>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</si>
  <si>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</si>
  <si>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</si>
  <si>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</si>
  <si>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</si>
  <si>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</si>
  <si>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</si>
  <si>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</si>
  <si>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</si>
  <si>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</si>
  <si>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</si>
  <si>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</si>
  <si>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</si>
  <si>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</si>
  <si>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</si>
  <si>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</si>
  <si>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</si>
  <si>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</si>
  <si>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</si>
  <si>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</si>
  <si>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</si>
  <si>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</si>
  <si>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</si>
  <si>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</si>
  <si>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</si>
  <si>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</si>
  <si>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</si>
  <si>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</si>
  <si>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</si>
  <si>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</si>
  <si>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</si>
  <si>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</si>
  <si>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</si>
  <si>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</si>
  <si>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</si>
  <si>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</si>
  <si>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</si>
  <si>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</si>
  <si>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</si>
  <si>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</si>
  <si>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</si>
  <si>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</si>
  <si>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</si>
  <si>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</si>
  <si>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</si>
  <si>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</si>
  <si>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</si>
  <si>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</si>
  <si>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</si>
  <si>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</si>
  <si>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</si>
  <si>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</si>
  <si>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</si>
  <si>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</si>
  <si>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</si>
  <si>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</si>
  <si>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</si>
  <si>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</si>
  <si>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</si>
  <si>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</si>
  <si>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</si>
  <si>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</si>
  <si>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</si>
  <si>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</si>
  <si>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</si>
  <si>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</si>
  <si>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</si>
  <si>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</si>
  <si>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</si>
  <si>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</si>
  <si>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</si>
  <si>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</si>
  <si>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</si>
  <si>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</si>
  <si>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</si>
  <si>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</si>
  <si>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</si>
  <si>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</si>
  <si>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</si>
  <si>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</si>
  <si>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</si>
  <si>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</si>
  <si>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</si>
  <si>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</si>
  <si>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</si>
  <si>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</si>
  <si>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</si>
  <si>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</si>
  <si>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</si>
  <si>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</si>
  <si>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</si>
  <si>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</si>
  <si>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</si>
  <si>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</si>
  <si>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</si>
  <si>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</si>
  <si>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</si>
  <si>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</si>
  <si>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</si>
  <si>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</si>
  <si>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</si>
  <si>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</si>
  <si>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</si>
  <si>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</si>
  <si>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</si>
  <si>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</si>
  <si>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</si>
  <si>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</si>
  <si>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</si>
  <si>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</si>
  <si>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</si>
  <si>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</si>
  <si>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</si>
  <si>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</si>
  <si>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</si>
  <si>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</si>
  <si>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</si>
  <si>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</si>
  <si>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</si>
  <si>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</si>
  <si>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</si>
  <si>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</si>
  <si>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</si>
  <si>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</si>
  <si>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</si>
  <si>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</si>
  <si>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</si>
  <si>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</si>
  <si>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</si>
  <si>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</si>
  <si>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</si>
  <si>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</si>
  <si>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</si>
  <si>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</si>
  <si>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</si>
  <si>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</si>
  <si>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</si>
  <si>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</si>
  <si>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</si>
  <si>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</si>
  <si>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</si>
  <si>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</si>
  <si>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</si>
  <si>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</si>
  <si>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</si>
  <si>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</si>
  <si>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</si>
  <si>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</si>
  <si>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</si>
  <si>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</si>
  <si>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</si>
  <si>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</si>
  <si>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</si>
  <si>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</si>
  <si>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</si>
  <si>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</si>
  <si>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</si>
  <si>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</si>
  <si>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</si>
  <si>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</si>
  <si>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</si>
  <si>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</si>
  <si>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</si>
  <si>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</si>
  <si>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</si>
  <si>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</si>
  <si>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</si>
  <si>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</si>
  <si>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</si>
  <si>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</si>
  <si>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</si>
  <si>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</si>
  <si>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</si>
  <si>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</si>
  <si>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</si>
  <si>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</si>
  <si>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</si>
  <si>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</si>
  <si>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</si>
  <si>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</si>
  <si>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</si>
  <si>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</si>
  <si>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</si>
  <si>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</si>
  <si>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</si>
  <si>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</si>
  <si>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</si>
  <si>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</si>
  <si>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</si>
  <si>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</si>
  <si>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</si>
  <si>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</si>
  <si>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</si>
  <si>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</si>
  <si>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</si>
  <si>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</si>
  <si>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</si>
  <si>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</si>
  <si>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</si>
  <si>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</si>
  <si>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</si>
  <si>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</si>
  <si>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</si>
  <si>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</si>
  <si>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</si>
  <si>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</si>
  <si>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</si>
  <si>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</si>
  <si>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</si>
  <si>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</si>
  <si>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</si>
  <si>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</si>
  <si>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</si>
  <si>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</si>
  <si>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</si>
  <si>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</si>
  <si>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</si>
  <si>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</si>
  <si>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</si>
  <si>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</si>
  <si>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</si>
  <si>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</si>
  <si>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</si>
  <si>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</si>
  <si>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</si>
  <si>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</si>
  <si>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</si>
  <si>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</si>
  <si>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</si>
  <si>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</si>
  <si>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</si>
  <si>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</si>
  <si>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</si>
  <si>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</si>
  <si>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</si>
  <si>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</si>
  <si>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</si>
  <si>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</si>
  <si>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</si>
  <si>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</si>
  <si>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</si>
  <si>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</si>
  <si>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</si>
  <si>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</si>
  <si>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</si>
  <si>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</si>
  <si>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</si>
  <si>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</si>
  <si>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</si>
  <si>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</si>
  <si>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</si>
  <si>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</si>
  <si>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</si>
  <si>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</si>
  <si>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</si>
  <si>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</si>
  <si>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</si>
  <si>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</si>
  <si>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</si>
  <si>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</si>
  <si>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</si>
  <si>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</si>
  <si>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</si>
  <si>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</si>
  <si>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</si>
  <si>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</si>
  <si>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</si>
  <si>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</si>
  <si>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</si>
  <si>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</si>
  <si>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</si>
  <si>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</si>
  <si>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</si>
  <si>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</si>
  <si>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</si>
  <si>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</si>
  <si>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</si>
  <si>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</si>
  <si>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</si>
  <si>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</si>
  <si>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</si>
  <si>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</si>
  <si>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</si>
  <si>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</si>
  <si>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</si>
  <si>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</si>
  <si>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</si>
  <si>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</si>
  <si>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</si>
  <si>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</si>
  <si>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</si>
  <si>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</si>
  <si>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</si>
  <si>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</si>
  <si>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</si>
  <si>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</si>
  <si>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</si>
  <si>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</si>
  <si>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</si>
  <si>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</si>
  <si>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</si>
  <si>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</si>
  <si>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</si>
  <si>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</si>
  <si>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</si>
  <si>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</si>
  <si>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</si>
  <si>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</si>
  <si>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</si>
  <si>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</si>
  <si>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</si>
  <si>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</si>
  <si>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</si>
  <si>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</si>
  <si>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</si>
  <si>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</si>
  <si>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</si>
  <si>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</si>
  <si>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</si>
  <si>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</si>
  <si>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</si>
  <si>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</si>
  <si>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</si>
  <si>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</si>
  <si>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</si>
  <si>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</si>
  <si>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</si>
  <si>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</si>
  <si>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</si>
  <si>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</si>
  <si>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</si>
  <si>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</si>
  <si>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</si>
  <si>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</si>
  <si>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</si>
  <si>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</si>
  <si>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</si>
  <si>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</si>
  <si>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</si>
  <si>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</si>
  <si>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</si>
  <si>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</si>
  <si>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</si>
  <si>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</si>
  <si>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</si>
  <si>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</si>
  <si>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</si>
  <si>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</si>
  <si>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</si>
  <si>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</si>
  <si>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</si>
  <si>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</si>
  <si>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</si>
  <si>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</si>
  <si>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</si>
  <si>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</si>
  <si>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</si>
  <si>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</si>
  <si>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</si>
  <si>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</si>
  <si>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</si>
  <si>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</si>
  <si>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</si>
  <si>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</si>
  <si>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</si>
  <si>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</si>
  <si>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</si>
  <si>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</si>
  <si>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</si>
  <si>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</si>
  <si>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</si>
  <si>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</si>
  <si>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</si>
  <si>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</si>
  <si>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</si>
  <si>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</si>
  <si>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</si>
  <si>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</si>
  <si>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</si>
  <si>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</si>
  <si>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</si>
  <si>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</si>
  <si>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</si>
  <si>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</si>
  <si>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</si>
  <si>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</si>
  <si>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</si>
  <si>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</si>
  <si>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</si>
  <si>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</si>
  <si>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</si>
  <si>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</si>
  <si>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</si>
  <si>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</si>
  <si>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</si>
  <si>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</si>
  <si>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</si>
  <si>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</si>
  <si>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</si>
  <si>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</si>
  <si>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</si>
  <si>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</si>
  <si>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</si>
  <si>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</si>
  <si>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</si>
  <si>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</si>
  <si>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</si>
  <si>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</si>
  <si>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</si>
  <si>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</si>
  <si>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</si>
  <si>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</si>
  <si>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</si>
  <si>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</si>
  <si>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</si>
  <si>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</si>
  <si>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</si>
  <si>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</si>
  <si>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</si>
  <si>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</si>
  <si>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</si>
  <si>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</si>
  <si>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</si>
  <si>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</si>
  <si>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</si>
  <si>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</si>
  <si>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</si>
  <si>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</si>
  <si>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</si>
  <si>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</si>
  <si>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</si>
  <si>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</si>
  <si>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</si>
  <si>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</si>
  <si>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</si>
  <si>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</si>
  <si>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</si>
  <si>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</si>
  <si>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</si>
  <si>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</si>
  <si>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</si>
  <si>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</si>
  <si>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</si>
  <si>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</si>
  <si>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</si>
  <si>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</si>
  <si>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</si>
  <si>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</si>
  <si>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</si>
  <si>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</si>
  <si>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</si>
  <si>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</si>
  <si>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</si>
  <si>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</si>
  <si>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</si>
  <si>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</si>
  <si>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</si>
  <si>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</si>
  <si>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</si>
  <si>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</si>
  <si>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</si>
  <si>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</si>
  <si>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</si>
  <si>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</si>
  <si>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</si>
  <si>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</si>
  <si>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</si>
  <si>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</si>
  <si>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</si>
  <si>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</si>
  <si>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</si>
  <si>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</si>
  <si>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</si>
  <si>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</si>
  <si>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</si>
  <si>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</si>
  <si>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</si>
  <si>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</si>
  <si>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</si>
  <si>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</si>
  <si>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</si>
  <si>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</si>
  <si>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</si>
  <si>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</si>
  <si>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</si>
  <si>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</si>
  <si>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</si>
  <si>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</si>
  <si>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</si>
  <si>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</si>
  <si>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</si>
  <si>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</si>
  <si>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</si>
  <si>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</si>
  <si>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</si>
  <si>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</si>
  <si>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</si>
  <si>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</si>
  <si>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</si>
  <si>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</si>
  <si>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</si>
  <si>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</si>
  <si>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</si>
  <si>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</si>
  <si>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</si>
  <si>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</si>
  <si>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</si>
  <si>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</si>
  <si>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</si>
  <si>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</si>
  <si>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</si>
  <si>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</si>
  <si>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</si>
  <si>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</si>
  <si>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</si>
  <si>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</si>
  <si>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</si>
  <si>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</si>
  <si>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</si>
  <si>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</si>
  <si>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</si>
  <si>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</si>
  <si>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</si>
  <si>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</si>
  <si>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</si>
  <si>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</si>
  <si>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</si>
  <si>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</si>
  <si>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</si>
  <si>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</si>
  <si>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</si>
  <si>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</si>
  <si>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</si>
  <si>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</si>
  <si>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</si>
  <si>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</si>
  <si>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</si>
  <si>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</si>
  <si>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</si>
  <si>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</si>
  <si>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</si>
  <si>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</si>
  <si>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</si>
  <si>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</si>
  <si>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</si>
  <si>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</si>
  <si>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</si>
  <si>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</si>
  <si>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</si>
  <si>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</si>
  <si>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</si>
  <si>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</si>
  <si>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</si>
  <si>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</si>
  <si>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</si>
  <si>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</si>
  <si>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</si>
  <si>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</si>
  <si>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</si>
  <si>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</si>
  <si>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</si>
  <si>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</si>
  <si>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</si>
  <si>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</si>
  <si>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</si>
  <si>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</si>
  <si>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</si>
  <si>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</si>
  <si>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</si>
  <si>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</si>
  <si>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</si>
  <si>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</si>
  <si>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</si>
  <si>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</si>
  <si>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</si>
  <si>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</si>
  <si>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</si>
  <si>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</si>
  <si>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</si>
  <si>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</si>
  <si>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</si>
  <si>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</si>
  <si>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</si>
  <si>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</si>
  <si>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</si>
  <si>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</si>
  <si>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</si>
  <si>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</si>
  <si>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</si>
  <si>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</si>
  <si>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</si>
  <si>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</si>
  <si>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</si>
  <si>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</si>
  <si>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</si>
  <si>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</si>
  <si>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</si>
  <si>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</si>
  <si>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</si>
  <si>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</si>
  <si>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</si>
  <si>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</si>
  <si>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</si>
  <si>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</si>
  <si>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</si>
  <si>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</si>
  <si>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</si>
  <si>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</si>
  <si>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</si>
  <si>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</si>
  <si>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</si>
  <si>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</si>
  <si>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</si>
  <si>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</si>
  <si>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</si>
  <si>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</si>
  <si>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</si>
  <si>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</si>
  <si>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</si>
  <si>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</si>
  <si>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</si>
  <si>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</si>
  <si>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</si>
  <si>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</si>
  <si>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</si>
  <si>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</si>
  <si>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</si>
  <si>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</si>
  <si>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</si>
  <si>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</si>
  <si>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</si>
  <si>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</si>
  <si>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</si>
  <si>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</si>
  <si>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</si>
  <si>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</si>
  <si>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</si>
  <si>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</si>
  <si>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</si>
  <si>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</si>
  <si>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</si>
  <si>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</si>
  <si>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</si>
  <si>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</si>
  <si>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</si>
  <si>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</si>
  <si>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</si>
  <si>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</si>
  <si>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</si>
  <si>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</si>
  <si>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</si>
  <si>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</si>
  <si>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</si>
  <si>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</si>
  <si>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</si>
  <si>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</si>
  <si>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</si>
  <si>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</si>
  <si>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</si>
  <si>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</si>
  <si>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</si>
  <si>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</si>
  <si>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</si>
  <si>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</si>
  <si>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</si>
  <si>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</si>
  <si>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</si>
  <si>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</si>
  <si>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</si>
  <si>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</si>
  <si>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</si>
  <si>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</si>
  <si>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</si>
  <si>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</si>
  <si>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</si>
  <si>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</si>
  <si>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</si>
  <si>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</si>
  <si>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</si>
  <si>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</si>
  <si>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</si>
  <si>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</si>
  <si>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</si>
  <si>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</si>
  <si>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</si>
  <si>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</si>
  <si>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</si>
  <si>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</si>
  <si>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</si>
  <si>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</si>
  <si>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</si>
  <si>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</si>
  <si>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</si>
  <si>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</si>
  <si>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</si>
  <si>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</si>
  <si>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</si>
  <si>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</si>
  <si>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</si>
  <si>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</si>
  <si>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</si>
  <si>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</si>
  <si>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</si>
  <si>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</si>
  <si>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</si>
  <si>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</si>
  <si>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</si>
  <si>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</si>
  <si>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</si>
  <si>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</si>
  <si>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</si>
  <si>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</si>
  <si>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</si>
  <si>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</si>
  <si>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</si>
  <si>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</si>
  <si>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</si>
  <si>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</si>
  <si>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</si>
  <si>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</si>
  <si>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</si>
  <si>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</si>
  <si>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</si>
  <si>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</si>
  <si>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</si>
  <si>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</si>
  <si>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</si>
  <si>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</si>
  <si>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</si>
  <si>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</si>
  <si>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</si>
  <si>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</si>
  <si>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</si>
  <si>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</si>
  <si>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</si>
  <si>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</si>
  <si>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</si>
  <si>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</si>
  <si>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</si>
  <si>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</si>
  <si>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</si>
  <si>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</si>
  <si>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</si>
  <si>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</si>
  <si>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</si>
  <si>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</si>
  <si>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</si>
  <si>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</si>
  <si>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</si>
  <si>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</si>
  <si>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</si>
  <si>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</si>
  <si>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</si>
  <si>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</si>
  <si>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</si>
  <si>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</si>
  <si>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</si>
  <si>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</si>
  <si>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</si>
  <si>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</si>
  <si>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</si>
  <si>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</si>
  <si>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</si>
  <si>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</si>
  <si>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</si>
  <si>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</si>
  <si>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</si>
  <si>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</si>
  <si>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</si>
  <si>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</si>
  <si>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</si>
  <si>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</si>
  <si>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</si>
  <si>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</si>
  <si>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</si>
  <si>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</si>
  <si>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</si>
  <si>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</si>
  <si>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</si>
  <si>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</si>
  <si>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</si>
  <si>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</si>
  <si>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</si>
  <si>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</si>
  <si>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</si>
  <si>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</si>
  <si>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</si>
  <si>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</si>
  <si>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</si>
  <si>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</si>
  <si>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</si>
  <si>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</si>
  <si>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</si>
  <si>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</si>
  <si>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</si>
  <si>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</si>
  <si>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</si>
  <si>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</si>
  <si>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</si>
  <si>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</si>
  <si>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</si>
  <si>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</si>
  <si>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</si>
  <si>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</si>
  <si>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</si>
  <si>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</si>
  <si>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</si>
  <si>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</si>
  <si>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</si>
  <si>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</si>
  <si>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</si>
  <si>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</si>
  <si>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</si>
  <si>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</si>
  <si>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</si>
  <si>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</si>
  <si>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</si>
  <si>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</si>
  <si>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</si>
  <si>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</si>
  <si>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</si>
  <si>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</si>
  <si>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</si>
  <si>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</si>
  <si>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</si>
  <si>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</si>
  <si>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</si>
  <si>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</si>
  <si>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</si>
  <si>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</si>
  <si>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</si>
  <si>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</si>
  <si>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</si>
  <si>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</si>
  <si>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</si>
  <si>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</si>
  <si>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</si>
  <si>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</si>
  <si>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</si>
  <si>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</si>
  <si>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</si>
  <si>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</si>
  <si>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</si>
  <si>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</si>
  <si>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</si>
  <si>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</si>
  <si>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</si>
  <si>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</si>
  <si>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</si>
  <si>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</si>
  <si>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</si>
  <si>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</si>
  <si>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</si>
  <si>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</si>
  <si>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</si>
  <si>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</si>
  <si>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</si>
  <si>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</si>
  <si>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</si>
  <si>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</si>
  <si>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</si>
  <si>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</si>
  <si>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</si>
  <si>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</si>
  <si>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</si>
  <si>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</si>
  <si>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</si>
  <si>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</si>
  <si>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</si>
  <si>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</si>
  <si>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</si>
  <si>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</si>
  <si>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</si>
  <si>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</si>
  <si>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</si>
  <si>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</si>
  <si>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</si>
  <si>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</si>
  <si>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</si>
  <si>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</si>
  <si>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</si>
  <si>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</si>
  <si>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</si>
  <si>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</si>
  <si>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</si>
  <si>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</si>
  <si>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</si>
  <si>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</si>
  <si>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</si>
  <si>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</si>
  <si>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</si>
  <si>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</si>
  <si>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</si>
  <si>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</si>
  <si>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</si>
  <si>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</si>
  <si>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</si>
  <si>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</si>
  <si>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</si>
  <si>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</si>
  <si>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</si>
  <si>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</si>
  <si>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</si>
  <si>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</si>
  <si>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</si>
  <si>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</si>
  <si>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</si>
  <si>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</si>
  <si>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</si>
  <si>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</si>
  <si>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</si>
  <si>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</si>
  <si>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</si>
  <si>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</si>
  <si>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</si>
  <si>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</si>
  <si>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</si>
  <si>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</si>
  <si>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</si>
  <si>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</si>
  <si>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</si>
  <si>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</si>
  <si>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</si>
  <si>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</si>
  <si>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</si>
  <si>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</si>
  <si>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</si>
  <si>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</si>
  <si>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</si>
  <si>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</si>
  <si>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</si>
  <si>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</si>
  <si>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</si>
  <si>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</si>
  <si>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</si>
  <si>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</si>
  <si>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</si>
  <si>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</si>
  <si>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</si>
  <si>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</si>
  <si>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</si>
  <si>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</si>
  <si>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</si>
  <si>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</si>
  <si>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</si>
  <si>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</si>
  <si>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</si>
  <si>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</si>
  <si>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</si>
  <si>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</si>
  <si>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</si>
  <si>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</si>
  <si>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</si>
  <si>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</si>
  <si>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</si>
  <si>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</si>
  <si>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</si>
  <si>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</si>
  <si>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</si>
  <si>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</si>
  <si>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</si>
  <si>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</si>
  <si>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</si>
  <si>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</si>
  <si>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</si>
  <si>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</si>
  <si>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</si>
  <si>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</si>
  <si>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</si>
  <si>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</si>
  <si>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</si>
  <si>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</si>
  <si>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</si>
  <si>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</si>
  <si>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</si>
  <si>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</si>
  <si>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</si>
  <si>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</si>
  <si>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</si>
  <si>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</si>
  <si>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</si>
  <si>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</si>
  <si>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</si>
  <si>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</si>
  <si>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</si>
  <si>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</si>
  <si>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</si>
  <si>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</si>
  <si>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</si>
  <si>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</si>
  <si>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</si>
  <si>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</si>
  <si>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</si>
  <si>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</si>
  <si>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</si>
  <si>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</si>
  <si>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</si>
  <si>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</si>
  <si>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</si>
  <si>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</si>
  <si>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</si>
  <si>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</si>
  <si>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</si>
  <si>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</si>
  <si>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</si>
  <si>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</si>
  <si>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</si>
  <si>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</si>
  <si>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</si>
  <si>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</si>
  <si>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</si>
  <si>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</si>
  <si>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</si>
  <si>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</si>
  <si>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</si>
  <si>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</si>
  <si>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</si>
  <si>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</si>
  <si>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</si>
  <si>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</si>
  <si>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</si>
  <si>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</si>
  <si>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</si>
  <si>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</si>
  <si>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</si>
  <si>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</si>
  <si>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</si>
  <si>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</si>
  <si>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</si>
  <si>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</si>
  <si>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</si>
  <si>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</si>
  <si>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</si>
  <si>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</si>
  <si>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</si>
  <si>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</si>
  <si>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</si>
  <si>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</si>
  <si>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</si>
  <si>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</si>
  <si>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</si>
  <si>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</si>
  <si>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</si>
  <si>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</si>
  <si>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</si>
  <si>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</si>
  <si>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</si>
  <si>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</si>
  <si>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</si>
  <si>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</si>
  <si>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</si>
  <si>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</si>
  <si>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</si>
  <si>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</si>
  <si>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</si>
  <si>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</si>
  <si>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</si>
  <si>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</si>
  <si>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</si>
  <si>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</si>
  <si>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</si>
  <si>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</si>
  <si>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</si>
  <si>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</si>
  <si>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</si>
  <si>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</si>
  <si>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</si>
  <si>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</si>
  <si>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</si>
  <si>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</si>
  <si>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</si>
  <si>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</si>
  <si>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</si>
  <si>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</si>
  <si>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</si>
  <si>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</si>
  <si>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</si>
  <si>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</si>
  <si>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</si>
  <si>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</si>
  <si>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</si>
  <si>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</si>
  <si>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</si>
  <si>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</si>
  <si>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</si>
  <si>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</si>
  <si>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</si>
  <si>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</si>
  <si>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</si>
  <si>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</si>
  <si>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</si>
  <si>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</si>
  <si>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</si>
  <si>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</si>
  <si>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</si>
  <si>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</si>
  <si>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</si>
  <si>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</si>
  <si>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</si>
  <si>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</si>
  <si>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</si>
  <si>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</si>
  <si>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</si>
  <si>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</si>
  <si>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</si>
  <si>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</si>
  <si>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</si>
  <si>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</si>
  <si>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</si>
  <si>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</si>
  <si>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</si>
  <si>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</si>
  <si>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</si>
  <si>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</si>
  <si>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</si>
  <si>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</si>
  <si>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</si>
  <si>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</si>
  <si>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</si>
  <si>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</si>
  <si>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</si>
  <si>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</si>
  <si>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</si>
  <si>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</si>
  <si>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</si>
  <si>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</si>
  <si>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</si>
  <si>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</si>
  <si>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</si>
  <si>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</si>
  <si>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</si>
  <si>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</si>
  <si>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</si>
  <si>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</si>
  <si>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</si>
  <si>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</si>
  <si>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</si>
  <si>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</si>
  <si>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</si>
  <si>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</si>
  <si>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</si>
  <si>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</si>
  <si>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</si>
  <si>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</si>
  <si>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</si>
  <si>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</si>
  <si>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</si>
  <si>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</si>
  <si>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</si>
  <si>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</si>
  <si>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</si>
  <si>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</si>
  <si>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</si>
  <si>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</si>
  <si>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</si>
  <si>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</si>
  <si>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</si>
  <si>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</si>
  <si>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</si>
  <si>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</si>
  <si>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</si>
  <si>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</si>
  <si>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</si>
  <si>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</si>
  <si>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</si>
  <si>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</si>
  <si>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</si>
  <si>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</si>
  <si>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</si>
  <si>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</si>
  <si>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</si>
  <si>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</si>
  <si>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</si>
  <si>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</si>
  <si>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</si>
  <si>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</si>
  <si>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</si>
  <si>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</si>
  <si>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</si>
  <si>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</si>
  <si>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</si>
  <si>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</si>
  <si>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</si>
  <si>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</si>
  <si>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</si>
  <si>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</si>
  <si>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</si>
  <si>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</si>
  <si>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</si>
  <si>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</si>
  <si>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</si>
  <si>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</si>
  <si>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</si>
  <si>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</si>
  <si>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</si>
  <si>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</si>
  <si>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</si>
  <si>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</si>
  <si>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</si>
  <si>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</si>
  <si>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</si>
  <si>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</si>
  <si>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</si>
  <si>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</si>
  <si>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</si>
  <si>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</si>
  <si>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</si>
  <si>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</si>
  <si>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</si>
  <si>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</si>
  <si>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</si>
  <si>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</si>
  <si>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</si>
  <si>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</si>
  <si>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</si>
  <si>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</si>
  <si>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</si>
  <si>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</si>
  <si>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</si>
  <si>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</si>
  <si>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</si>
  <si>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</si>
  <si>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</si>
  <si>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</si>
  <si>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</si>
  <si>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</si>
  <si>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</si>
  <si>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</si>
  <si>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</si>
  <si>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</si>
  <si>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</si>
  <si>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</si>
  <si>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</si>
  <si>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</si>
  <si>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</si>
  <si>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</si>
  <si>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</si>
  <si>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</si>
  <si>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</si>
  <si>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</si>
  <si>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</si>
  <si>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</si>
  <si>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</si>
  <si>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</si>
  <si>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</si>
  <si>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</si>
  <si>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</si>
  <si>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</si>
  <si>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</si>
  <si>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</si>
  <si>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</si>
  <si>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</si>
  <si>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</si>
  <si>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</si>
  <si>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</si>
  <si>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</si>
  <si>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</si>
  <si>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</si>
  <si>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</si>
  <si>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</si>
  <si>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</si>
  <si>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</si>
  <si>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</si>
  <si>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</si>
  <si>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</si>
  <si>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</si>
  <si>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</si>
  <si>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</si>
  <si>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</si>
  <si>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</si>
  <si>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</si>
  <si>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</si>
  <si>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</si>
  <si>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</si>
  <si>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</si>
  <si>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</si>
  <si>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</si>
  <si>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</si>
  <si>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</si>
  <si>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</si>
  <si>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</si>
  <si>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</si>
  <si>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</si>
  <si>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</si>
  <si>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</si>
  <si>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</si>
  <si>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</si>
  <si>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</si>
  <si>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</si>
  <si>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</si>
  <si>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</si>
  <si>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</si>
  <si>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</si>
  <si>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</si>
  <si>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</si>
  <si>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</si>
  <si>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</si>
  <si>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</si>
  <si>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</si>
  <si>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</si>
  <si>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</si>
  <si>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</si>
  <si>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</si>
  <si>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</si>
  <si>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</si>
  <si>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</si>
  <si>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</si>
  <si>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</si>
  <si>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</si>
  <si>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</si>
  <si>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</si>
  <si>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</si>
  <si>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</si>
  <si>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</si>
  <si>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</si>
  <si>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</si>
  <si>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</si>
  <si>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</si>
  <si>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</si>
  <si>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</si>
  <si>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</si>
  <si>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</si>
  <si>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</si>
  <si>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</si>
  <si>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</si>
  <si>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</si>
  <si>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</si>
  <si>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</si>
  <si>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</si>
  <si>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</si>
  <si>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</si>
  <si>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</si>
  <si>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</si>
  <si>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</si>
  <si>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</si>
  <si>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</si>
  <si>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</si>
  <si>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</si>
  <si>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</si>
  <si>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</si>
  <si>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</si>
  <si>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</si>
  <si>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</si>
  <si>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</si>
  <si>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</si>
  <si>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</si>
  <si>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</si>
  <si>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</si>
  <si>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</si>
  <si>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</si>
  <si>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</si>
  <si>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</si>
  <si>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</si>
  <si>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</si>
  <si>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</si>
  <si>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</si>
  <si>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</si>
  <si>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</si>
  <si>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</si>
  <si>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</si>
  <si>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</si>
  <si>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</si>
  <si>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</si>
  <si>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</si>
  <si>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</si>
  <si>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</si>
  <si>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</si>
  <si>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</si>
  <si>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</si>
  <si>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</si>
  <si>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</si>
  <si>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</si>
  <si>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</si>
  <si>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</si>
  <si>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</si>
  <si>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</si>
  <si>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</si>
  <si>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</si>
  <si>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</si>
  <si>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</si>
  <si>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</si>
  <si>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</si>
  <si>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</si>
  <si>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</si>
  <si>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</si>
  <si>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</si>
  <si>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</si>
  <si>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</si>
  <si>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</si>
  <si>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</si>
  <si>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</si>
  <si>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</si>
  <si>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</si>
  <si>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</si>
  <si>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</si>
  <si>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</si>
  <si>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</si>
  <si>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</si>
  <si>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</si>
  <si>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</si>
  <si>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</si>
  <si>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</si>
  <si>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</si>
  <si>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</si>
  <si>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</si>
  <si>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</si>
  <si>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</si>
  <si>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</si>
  <si>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</si>
  <si>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</si>
  <si>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</si>
  <si>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</si>
  <si>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</si>
  <si>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</si>
  <si>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</si>
  <si>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</si>
  <si>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</si>
  <si>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</si>
  <si>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</si>
  <si>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</si>
  <si>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</si>
  <si>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</si>
  <si>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</si>
  <si>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</si>
  <si>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</si>
  <si>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</si>
  <si>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</si>
  <si>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</si>
  <si>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</si>
  <si>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</si>
  <si>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</si>
  <si>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</si>
  <si>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</si>
  <si>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</si>
  <si>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</si>
  <si>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</si>
  <si>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</si>
  <si>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</si>
  <si>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</si>
  <si>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</si>
  <si>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</si>
  <si>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</si>
  <si>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</si>
  <si>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</si>
  <si>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</si>
  <si>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</si>
  <si>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</si>
  <si>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</si>
  <si>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</si>
  <si>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</si>
  <si>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</si>
  <si>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</si>
  <si>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</si>
  <si>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</si>
  <si>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</si>
  <si>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</si>
  <si>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</si>
  <si>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</si>
  <si>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</si>
  <si>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</si>
  <si>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</si>
  <si>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</si>
  <si>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</si>
  <si>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</si>
  <si>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</si>
  <si>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</si>
  <si>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</si>
  <si>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</si>
  <si>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</si>
  <si>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</si>
  <si>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</si>
  <si>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</si>
  <si>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</si>
  <si>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</si>
  <si>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</si>
  <si>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</si>
  <si>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</si>
  <si>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</si>
  <si>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</si>
  <si>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</si>
  <si>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</si>
  <si>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</si>
  <si>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</si>
  <si>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</si>
  <si>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</si>
  <si>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</si>
  <si>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</si>
  <si>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</si>
  <si>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</si>
  <si>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</si>
  <si>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</si>
  <si>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</si>
  <si>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</si>
  <si>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</si>
  <si>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</si>
  <si>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</si>
  <si>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</si>
  <si>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</si>
  <si>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</si>
  <si>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</si>
  <si>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</si>
  <si>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</si>
  <si>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</si>
  <si>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</si>
  <si>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</si>
  <si>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</si>
  <si>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</si>
  <si>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</si>
  <si>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</si>
  <si>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</si>
  <si>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</si>
  <si>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</si>
  <si>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</si>
  <si>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</si>
  <si>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</si>
  <si>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</si>
  <si>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</si>
  <si>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</si>
  <si>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</si>
  <si>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</si>
  <si>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</si>
  <si>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</si>
  <si>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</si>
  <si>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</si>
  <si>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</si>
  <si>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</si>
  <si>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</si>
  <si>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</si>
  <si>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</si>
  <si>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</si>
  <si>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</si>
  <si>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</si>
  <si>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</si>
  <si>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</si>
  <si>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</si>
  <si>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</si>
  <si>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</si>
  <si>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</si>
  <si>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</si>
  <si>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</si>
  <si>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</si>
  <si>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</si>
  <si>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</si>
  <si>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</si>
  <si>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</si>
  <si>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</si>
  <si>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</si>
  <si>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</si>
  <si>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</si>
  <si>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</si>
  <si>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</si>
  <si>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</si>
  <si>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</si>
  <si>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</si>
  <si>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</si>
  <si>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</si>
  <si>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</si>
  <si>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</si>
  <si>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</si>
  <si>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</si>
  <si>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</si>
  <si>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</si>
  <si>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</si>
  <si>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</si>
  <si>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</si>
  <si>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</si>
  <si>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</si>
  <si>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</si>
  <si>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</si>
  <si>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</si>
  <si>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</si>
  <si>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</si>
  <si>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</si>
  <si>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</si>
  <si>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</si>
  <si>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</si>
  <si>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</si>
  <si>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</si>
  <si>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</si>
  <si>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</si>
  <si>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</si>
  <si>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</si>
  <si>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</si>
  <si>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</si>
  <si>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</si>
  <si>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</si>
  <si>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</si>
  <si>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</si>
  <si>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</si>
  <si>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</si>
  <si>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</si>
  <si>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</si>
  <si>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</si>
  <si>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</si>
  <si>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</si>
  <si>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</si>
  <si>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</si>
  <si>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</si>
  <si>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</si>
  <si>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</si>
  <si>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</si>
  <si>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</si>
  <si>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</si>
  <si>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</si>
  <si>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</si>
  <si>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</si>
  <si>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</si>
  <si>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</si>
  <si>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</si>
  <si>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</si>
  <si>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</si>
  <si>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</si>
  <si>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</si>
  <si>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</si>
  <si>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</si>
  <si>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</si>
  <si>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</si>
  <si>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</si>
  <si>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</si>
  <si>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</si>
  <si>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</si>
  <si>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</si>
  <si>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</si>
  <si>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</si>
  <si>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</si>
  <si>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</si>
  <si>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</si>
  <si>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</si>
  <si>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</si>
  <si>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</si>
  <si>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</si>
  <si>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</si>
  <si>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</si>
  <si>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</si>
  <si>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</si>
  <si>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</si>
  <si>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</si>
  <si>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</si>
  <si>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</si>
  <si>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</si>
  <si>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</si>
  <si>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</si>
  <si>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</si>
  <si>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</si>
  <si>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</si>
  <si>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</si>
  <si>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</si>
  <si>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</si>
  <si>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</si>
  <si>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</si>
  <si>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</si>
  <si>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</si>
  <si>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</si>
  <si>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</si>
  <si>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</si>
  <si>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</si>
  <si>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</si>
  <si>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</si>
  <si>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</si>
  <si>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</si>
  <si>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</si>
  <si>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</si>
  <si>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</si>
  <si>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</si>
  <si>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</si>
  <si>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</si>
  <si>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</si>
  <si>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</si>
  <si>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</si>
  <si>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</si>
  <si>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</si>
  <si>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</si>
  <si>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</si>
  <si>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</si>
  <si>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</si>
  <si>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</si>
  <si>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</si>
  <si>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</si>
  <si>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</si>
  <si>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</si>
  <si>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</si>
  <si>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</si>
  <si>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</si>
  <si>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</si>
  <si>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</si>
  <si>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</si>
  <si>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</si>
  <si>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</si>
  <si>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</si>
  <si>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</si>
  <si>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</si>
  <si>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</si>
  <si>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</si>
  <si>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</si>
  <si>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</si>
  <si>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</si>
  <si>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</si>
  <si>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</si>
  <si>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</si>
  <si>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</si>
  <si>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</si>
  <si>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</si>
  <si>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</si>
  <si>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</si>
  <si>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</si>
  <si>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</si>
  <si>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</si>
  <si>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</si>
  <si>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</si>
  <si>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</si>
  <si>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</si>
  <si>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</si>
  <si>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</si>
  <si>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</si>
  <si>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</si>
  <si>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</si>
  <si>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</si>
  <si>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</si>
  <si>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</si>
  <si>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</si>
  <si>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</si>
  <si>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</si>
  <si>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</si>
  <si>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</si>
  <si>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</si>
  <si>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</si>
  <si>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</si>
  <si>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</si>
  <si>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</si>
  <si>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</si>
  <si>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</si>
  <si>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</si>
  <si>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</si>
  <si>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</si>
  <si>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</si>
  <si>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</si>
  <si>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</si>
  <si>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</si>
  <si>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</si>
  <si>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</si>
  <si>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</si>
  <si>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</si>
  <si>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</si>
  <si>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</si>
  <si>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</si>
  <si>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</si>
  <si>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</si>
  <si>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</si>
  <si>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</si>
  <si>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</si>
  <si>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</si>
  <si>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</si>
  <si>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</si>
  <si>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</si>
  <si>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</si>
  <si>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</si>
  <si>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</si>
  <si>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</si>
  <si>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</si>
  <si>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</si>
  <si>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</si>
  <si>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</si>
  <si>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</si>
  <si>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</si>
  <si>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</si>
  <si>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</si>
  <si>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</si>
  <si>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</si>
  <si>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</si>
  <si>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</si>
  <si>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</si>
  <si>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</si>
  <si>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</si>
  <si>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</si>
  <si>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</si>
  <si>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</si>
  <si>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</si>
  <si>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</si>
  <si>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</si>
  <si>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</si>
  <si>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</si>
  <si>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</si>
  <si>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</si>
  <si>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</si>
  <si>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</si>
  <si>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</si>
  <si>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</si>
  <si>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</si>
  <si>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</si>
  <si>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</si>
  <si>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</si>
  <si>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</si>
  <si>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</si>
  <si>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</si>
  <si>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</si>
  <si>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</si>
  <si>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</si>
  <si>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</si>
  <si>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</si>
  <si>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</si>
  <si>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</si>
  <si>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</si>
  <si>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</si>
  <si>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</si>
  <si>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</si>
  <si>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</si>
  <si>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</si>
  <si>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</si>
  <si>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</si>
  <si>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</si>
  <si>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</si>
  <si>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</si>
  <si>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</si>
  <si>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</si>
  <si>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</si>
  <si>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</si>
  <si>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</si>
  <si>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</si>
  <si>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</si>
  <si>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</si>
  <si>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</si>
  <si>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</si>
  <si>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</si>
  <si>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</si>
  <si>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</si>
  <si>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</si>
  <si>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</si>
  <si>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</si>
  <si>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</si>
  <si>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</si>
  <si>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</si>
  <si>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</si>
  <si>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</si>
  <si>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</si>
  <si>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</si>
  <si>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</si>
  <si>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</si>
  <si>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</si>
  <si>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</si>
  <si>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</si>
  <si>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</si>
  <si>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</si>
  <si>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</si>
  <si>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</si>
  <si>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</si>
  <si>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</si>
  <si>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</si>
  <si>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</si>
  <si>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</si>
  <si>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</si>
  <si>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</si>
  <si>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</si>
  <si>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</si>
  <si>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</si>
  <si>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</si>
  <si>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</si>
  <si>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</si>
  <si>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</si>
  <si>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</si>
  <si>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</si>
  <si>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</si>
  <si>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</si>
  <si>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</si>
  <si>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</si>
  <si>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</si>
  <si>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</si>
  <si>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</si>
  <si>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</si>
  <si>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</si>
  <si>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</si>
  <si>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</si>
  <si>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</si>
  <si>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</si>
  <si>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</si>
  <si>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</si>
  <si>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</si>
  <si>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</si>
  <si>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</si>
  <si>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</si>
  <si>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</si>
  <si>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</si>
  <si>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</si>
  <si>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</si>
  <si>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</si>
  <si>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</si>
  <si>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</si>
  <si>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</si>
  <si>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</si>
  <si>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</si>
  <si>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</si>
  <si>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</si>
  <si>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</si>
  <si>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</si>
  <si>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</si>
  <si>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</si>
  <si>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</si>
  <si>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</si>
  <si>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</si>
  <si>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</si>
  <si>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</si>
  <si>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</si>
  <si>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</si>
  <si>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</si>
  <si>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</si>
  <si>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</si>
  <si>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</si>
  <si>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</si>
  <si>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</si>
  <si>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</si>
  <si>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</si>
  <si>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</si>
  <si>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</si>
  <si>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</si>
  <si>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</si>
  <si>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</si>
  <si>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</si>
  <si>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</si>
  <si>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</si>
  <si>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</si>
  <si>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</si>
  <si>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</si>
  <si>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</si>
  <si>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</si>
  <si>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</si>
  <si>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</si>
  <si>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</si>
  <si>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</si>
  <si>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</si>
  <si>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</si>
  <si>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</si>
  <si>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</si>
  <si>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</si>
  <si>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</si>
  <si>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</si>
  <si>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</si>
  <si>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</si>
  <si>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</si>
  <si>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</si>
  <si>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</si>
  <si>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</si>
  <si>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</si>
  <si>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</si>
  <si>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</si>
  <si>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</si>
  <si>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</si>
  <si>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</si>
  <si>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</si>
  <si>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</si>
  <si>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</si>
  <si>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</si>
  <si>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</si>
  <si>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</si>
  <si>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</si>
  <si>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</si>
  <si>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</si>
  <si>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</si>
  <si>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</si>
  <si>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</si>
  <si>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</si>
  <si>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</si>
  <si>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</si>
  <si>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</si>
  <si>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</si>
  <si>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</si>
  <si>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</si>
  <si>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</si>
  <si>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</si>
  <si>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</si>
  <si>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</si>
  <si>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</si>
  <si>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</si>
  <si>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</si>
  <si>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</si>
  <si>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</si>
  <si>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</si>
  <si>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</si>
  <si>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</si>
  <si>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</si>
  <si>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</si>
  <si>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</si>
  <si>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</si>
  <si>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</si>
  <si>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</si>
  <si>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</si>
  <si>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</si>
  <si>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</si>
  <si>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</si>
  <si>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</si>
  <si>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</si>
  <si>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</si>
  <si>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</si>
  <si>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</si>
  <si>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</si>
  <si>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</si>
  <si>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</si>
  <si>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</si>
  <si>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</si>
  <si>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</si>
  <si>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</si>
  <si>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</si>
  <si>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</si>
  <si>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</si>
  <si>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</si>
  <si>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</si>
  <si>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</si>
  <si>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</si>
  <si>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</si>
  <si>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</si>
  <si>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</si>
  <si>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</si>
  <si>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</si>
  <si>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</si>
  <si>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</si>
  <si>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</si>
  <si>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</si>
  <si>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</si>
  <si>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</si>
  <si>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</si>
  <si>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</si>
  <si>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</si>
  <si>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</si>
  <si>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</si>
  <si>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</si>
  <si>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</si>
  <si>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</si>
  <si>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</si>
  <si>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</si>
  <si>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</si>
  <si>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</si>
  <si>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</si>
  <si>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</si>
  <si>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</si>
  <si>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</si>
  <si>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</si>
  <si>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</si>
  <si>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</si>
  <si>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</si>
  <si>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</si>
  <si>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</si>
  <si>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</si>
  <si>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</si>
  <si>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</si>
  <si>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</si>
  <si>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</si>
  <si>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</si>
  <si>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</si>
  <si>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</si>
  <si>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</si>
  <si>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</si>
  <si>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</si>
  <si>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</si>
  <si>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</si>
  <si>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</si>
  <si>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</si>
  <si>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</si>
  <si>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</si>
  <si>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</si>
  <si>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</si>
  <si>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</si>
  <si>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</si>
  <si>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</si>
  <si>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</si>
  <si>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</si>
  <si>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</si>
  <si>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</si>
  <si>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</si>
  <si>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</si>
  <si>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</si>
  <si>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</si>
  <si>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</si>
  <si>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</si>
  <si>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</si>
  <si>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</si>
  <si>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</si>
  <si>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</si>
  <si>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</si>
  <si>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</si>
  <si>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</si>
  <si>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</si>
  <si>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</si>
  <si>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</si>
  <si>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</si>
  <si>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</si>
  <si>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</si>
  <si>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</si>
  <si>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</si>
  <si>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</si>
  <si>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</si>
  <si>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</si>
  <si>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</si>
  <si>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</si>
  <si>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</si>
  <si>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</si>
  <si>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</si>
  <si>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</si>
  <si>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</si>
  <si>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</si>
  <si>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</si>
  <si>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</si>
  <si>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</si>
  <si>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</si>
  <si>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</si>
  <si>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</si>
  <si>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</si>
  <si>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</si>
  <si>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</si>
  <si>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</si>
  <si>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</si>
  <si>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</si>
  <si>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</si>
  <si>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</si>
  <si>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</si>
  <si>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</si>
  <si>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</si>
  <si>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</si>
  <si>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</si>
  <si>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</si>
  <si>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</si>
  <si>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</si>
  <si>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</si>
  <si>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</si>
  <si>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</si>
  <si>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</si>
  <si>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</si>
  <si>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</si>
  <si>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</si>
  <si>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</si>
  <si>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</si>
  <si>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</si>
  <si>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</si>
  <si>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</si>
  <si>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</si>
  <si>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</si>
  <si>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</si>
  <si>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</si>
  <si>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</si>
  <si>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</si>
  <si>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</si>
  <si>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</si>
  <si>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</si>
  <si>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</si>
  <si>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</si>
  <si>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</si>
  <si>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</si>
  <si>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</si>
  <si>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</si>
  <si>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</si>
  <si>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</si>
  <si>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</si>
  <si>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</si>
  <si>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</si>
  <si>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</si>
  <si>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</si>
  <si>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</si>
  <si>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</si>
  <si>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</si>
  <si>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</si>
  <si>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</si>
  <si>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</si>
  <si>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</si>
  <si>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</si>
  <si>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</si>
  <si>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</si>
  <si>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</si>
  <si>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</si>
  <si>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</si>
  <si>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</si>
  <si>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</si>
  <si>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</si>
  <si>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</si>
  <si>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</si>
  <si>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</si>
  <si>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</si>
  <si>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</si>
  <si>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</si>
  <si>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</si>
  <si>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</si>
  <si>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</si>
  <si>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</si>
  <si>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</si>
  <si>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</si>
  <si>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</si>
  <si>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</si>
  <si>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</si>
  <si>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</si>
  <si>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</si>
  <si>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</si>
  <si>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</si>
  <si>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</si>
  <si>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</si>
  <si>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</si>
  <si>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</si>
  <si>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</si>
  <si>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</si>
  <si>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</si>
  <si>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</si>
  <si>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</si>
  <si>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</si>
  <si>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</si>
  <si>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</si>
  <si>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</si>
  <si>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</si>
  <si>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</si>
  <si>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</si>
  <si>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</si>
  <si>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</si>
  <si>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</si>
  <si>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</si>
  <si>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</si>
  <si>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</si>
  <si>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</si>
  <si>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</si>
  <si>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</si>
  <si>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</si>
  <si>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</si>
  <si>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</si>
  <si>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</si>
  <si>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</si>
  <si>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</si>
  <si>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</si>
  <si>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</si>
  <si>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</si>
  <si>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</si>
  <si>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</si>
  <si>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</si>
  <si>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</si>
  <si>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</si>
  <si>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</si>
  <si>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</si>
  <si>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</si>
  <si>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</si>
  <si>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</si>
  <si>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</si>
  <si>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</si>
  <si>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</si>
  <si>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</si>
  <si>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</si>
  <si>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</si>
  <si>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</si>
  <si>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</si>
  <si>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</si>
  <si>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</si>
  <si>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</si>
  <si>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</si>
  <si>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</si>
  <si>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</si>
  <si>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</si>
  <si>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</si>
  <si>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</si>
  <si>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</si>
  <si>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</si>
  <si>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</si>
  <si>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</si>
  <si>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</si>
  <si>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</si>
  <si>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</si>
  <si>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</si>
  <si>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</si>
  <si>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</si>
  <si>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</si>
  <si>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</si>
  <si>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</si>
  <si>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</si>
  <si>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</si>
  <si>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</si>
  <si>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</si>
  <si>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</si>
  <si>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</si>
  <si>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</si>
  <si>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</si>
  <si>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</si>
  <si>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</si>
  <si>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</si>
  <si>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</si>
  <si>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</si>
  <si>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</si>
  <si>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</si>
  <si>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</si>
  <si>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</si>
  <si>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</si>
  <si>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</si>
  <si>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</si>
  <si>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</si>
  <si>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</si>
  <si>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</si>
  <si>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</si>
  <si>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</si>
  <si>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</si>
  <si>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</si>
  <si>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</si>
  <si>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</si>
  <si>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</si>
  <si>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</si>
  <si>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</si>
  <si>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</si>
  <si>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</si>
  <si>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</si>
  <si>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</si>
  <si>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</si>
  <si>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</si>
  <si>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</si>
  <si>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</si>
  <si>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</si>
  <si>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</si>
  <si>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</si>
  <si>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</si>
  <si>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</si>
  <si>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</si>
  <si>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</si>
  <si>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</si>
  <si>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</si>
  <si>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</si>
  <si>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</si>
  <si>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</si>
  <si>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</si>
  <si>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</si>
  <si>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</si>
  <si>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</si>
  <si>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</si>
  <si>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</si>
  <si>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</si>
  <si>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</si>
  <si>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</si>
  <si>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</si>
  <si>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</si>
  <si>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</si>
  <si>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</si>
  <si>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</si>
  <si>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</si>
  <si>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</si>
  <si>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</si>
  <si>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</si>
  <si>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</si>
  <si>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</si>
  <si>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</si>
  <si>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</si>
  <si>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</si>
  <si>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</si>
  <si>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</si>
  <si>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</si>
  <si>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</si>
  <si>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</si>
  <si>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</si>
  <si>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</si>
  <si>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</si>
  <si>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</si>
  <si>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</si>
  <si>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</si>
  <si>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</si>
  <si>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</si>
  <si>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</si>
  <si>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</si>
  <si>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</si>
  <si>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</si>
  <si>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</si>
  <si>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</si>
  <si>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</si>
  <si>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</si>
  <si>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</si>
  <si>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</si>
  <si>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</si>
  <si>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</si>
  <si>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</si>
  <si>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</si>
  <si>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</si>
  <si>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</si>
  <si>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</si>
  <si>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</si>
  <si>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</si>
  <si>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</si>
  <si>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</si>
  <si>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</si>
  <si>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</si>
  <si>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</si>
  <si>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</si>
  <si>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</si>
  <si>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</si>
  <si>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</si>
  <si>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</si>
  <si>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</si>
  <si>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</si>
  <si>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</si>
  <si>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</si>
  <si>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</si>
  <si>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</si>
  <si>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</si>
  <si>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</si>
  <si>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</si>
  <si>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</si>
  <si>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</si>
  <si>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</si>
  <si>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</si>
  <si>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</si>
  <si>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</si>
  <si>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</si>
  <si>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</si>
  <si>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</si>
  <si>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</si>
  <si>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</si>
  <si>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</si>
  <si>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</si>
  <si>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</si>
  <si>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</si>
  <si>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</si>
  <si>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</si>
  <si>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</si>
  <si>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</si>
  <si>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</si>
  <si>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</si>
  <si>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</si>
  <si>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</si>
  <si>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</si>
  <si>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</si>
  <si>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</si>
  <si>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</si>
  <si>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</si>
  <si>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</si>
  <si>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</si>
  <si>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</si>
  <si>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</si>
  <si>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</si>
  <si>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</si>
  <si>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</si>
  <si>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</si>
  <si>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</si>
  <si>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</si>
  <si>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</si>
  <si>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</si>
  <si>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</si>
  <si>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</si>
  <si>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</si>
  <si>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</si>
  <si>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</si>
  <si>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</si>
  <si>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</si>
  <si>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</si>
  <si>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</si>
  <si>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</si>
  <si>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</si>
  <si>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</si>
  <si>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</si>
  <si>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</si>
  <si>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</si>
  <si>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</si>
  <si>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</si>
  <si>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</si>
  <si>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</si>
  <si>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</si>
  <si>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</si>
  <si>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</si>
  <si>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</si>
  <si>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</si>
  <si>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</si>
  <si>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</si>
  <si>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</si>
  <si>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</si>
  <si>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</si>
  <si>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</si>
  <si>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</si>
  <si>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</si>
  <si>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</si>
  <si>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</si>
  <si>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</si>
  <si>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</si>
  <si>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</si>
  <si>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</si>
  <si>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</si>
  <si>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</si>
  <si>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</si>
  <si>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</si>
  <si>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</si>
  <si>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</si>
  <si>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</si>
  <si>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</si>
  <si>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</si>
  <si>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</si>
  <si>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</si>
  <si>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</si>
  <si>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</si>
  <si>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</si>
  <si>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</si>
  <si>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</si>
  <si>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</si>
  <si>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</si>
  <si>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</si>
  <si>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</si>
  <si>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</si>
  <si>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</si>
  <si>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</si>
  <si>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</si>
  <si>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</si>
  <si>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</si>
  <si>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</si>
  <si>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</si>
  <si>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</si>
  <si>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</si>
  <si>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</si>
  <si>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</si>
  <si>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</si>
  <si>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</si>
  <si>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</si>
  <si>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</si>
  <si>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</si>
  <si>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</si>
  <si>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</si>
  <si>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</si>
  <si>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</si>
  <si>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</si>
  <si>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</si>
  <si>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</si>
  <si>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</si>
  <si>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</si>
  <si>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</si>
  <si>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</si>
  <si>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</si>
  <si>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</si>
  <si>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</si>
  <si>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</si>
  <si>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</si>
  <si>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</si>
  <si>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</si>
  <si>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</si>
  <si>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</si>
  <si>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</si>
  <si>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</si>
  <si>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</si>
  <si>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</si>
  <si>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</si>
  <si>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</si>
  <si>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</si>
  <si>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</si>
  <si>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</si>
  <si>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</si>
  <si>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</si>
  <si>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</si>
  <si>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</si>
  <si>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</si>
  <si>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</si>
  <si>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</si>
  <si>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</si>
  <si>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</si>
  <si>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</si>
  <si>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</si>
  <si>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</si>
  <si>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</si>
  <si>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</si>
  <si>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</si>
  <si>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</si>
  <si>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</si>
  <si>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</si>
  <si>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</si>
  <si>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</si>
  <si>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</si>
  <si>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</si>
  <si>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</si>
  <si>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</si>
  <si>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</si>
  <si>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</si>
  <si>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</si>
  <si>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</si>
  <si>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</si>
  <si>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</si>
  <si>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</si>
  <si>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</si>
  <si>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</si>
  <si>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</si>
  <si>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</si>
  <si>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</si>
  <si>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</si>
  <si>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</si>
  <si>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</si>
  <si>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</si>
  <si>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</si>
  <si>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</si>
  <si>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</si>
  <si>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</si>
  <si>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</si>
  <si>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</si>
  <si>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</si>
  <si>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</si>
  <si>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</si>
  <si>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</si>
  <si>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</si>
  <si>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</si>
  <si>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</si>
  <si>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</si>
  <si>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</si>
  <si>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</si>
  <si>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</si>
  <si>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</si>
  <si>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</si>
  <si>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</si>
  <si>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</si>
  <si>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</si>
  <si>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</si>
  <si>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</si>
  <si>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</si>
  <si>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</si>
  <si>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</si>
  <si>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</si>
  <si>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</si>
  <si>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</si>
  <si>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</si>
  <si>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</si>
  <si>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</si>
  <si>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</si>
  <si>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</si>
  <si>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</si>
  <si>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</si>
  <si>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</si>
  <si>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</si>
  <si>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</si>
  <si>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</si>
  <si>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</si>
  <si>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</si>
  <si>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</si>
  <si>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</si>
  <si>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</si>
  <si>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</si>
  <si>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</si>
  <si>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</si>
  <si>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</si>
  <si>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</si>
  <si>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</si>
  <si>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</si>
  <si>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</si>
  <si>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</si>
  <si>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</si>
  <si>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</si>
  <si>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</si>
  <si>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</si>
  <si>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</si>
  <si>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</si>
  <si>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</si>
  <si>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</si>
  <si>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</si>
  <si>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</si>
  <si>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</si>
  <si>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</si>
  <si>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</si>
  <si>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</si>
  <si>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</si>
  <si>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</si>
  <si>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</si>
  <si>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</si>
  <si>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</si>
  <si>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</si>
  <si>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</si>
  <si>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</si>
  <si>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</si>
  <si>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</si>
  <si>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</si>
  <si>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</si>
  <si>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</si>
  <si>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</si>
  <si>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</si>
  <si>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</si>
  <si>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</si>
  <si>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</si>
  <si>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</si>
  <si>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</si>
  <si>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</si>
  <si>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</si>
  <si>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</si>
  <si>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</si>
  <si>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</si>
  <si>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</si>
  <si>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</si>
  <si>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</si>
  <si>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</si>
  <si>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</si>
  <si>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</si>
  <si>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</si>
  <si>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</si>
  <si>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</si>
  <si>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</si>
  <si>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</si>
  <si>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</si>
  <si>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</si>
  <si>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</si>
  <si>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</si>
  <si>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</si>
  <si>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</si>
  <si>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</si>
  <si>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</si>
  <si>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</si>
  <si>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</si>
  <si>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</si>
  <si>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</si>
  <si>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</si>
  <si>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</si>
  <si>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</si>
  <si>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</si>
  <si>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</si>
  <si>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</si>
  <si>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</si>
  <si>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</si>
  <si>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</si>
  <si>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</si>
  <si>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</si>
  <si>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</si>
  <si>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</si>
  <si>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</si>
  <si>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</si>
  <si>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</si>
  <si>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</si>
  <si>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</si>
  <si>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</si>
  <si>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</si>
  <si>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</si>
  <si>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</si>
  <si>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</si>
  <si>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</si>
  <si>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</si>
  <si>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</si>
  <si>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</si>
  <si>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</si>
  <si>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</si>
  <si>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</si>
  <si>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</si>
  <si>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</si>
  <si>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</si>
  <si>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</si>
  <si>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</si>
  <si>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</si>
  <si>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</si>
  <si>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</si>
  <si>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</si>
  <si>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</si>
  <si>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</si>
  <si>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</si>
  <si>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</si>
  <si>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</si>
  <si>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</si>
  <si>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</si>
  <si>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</si>
  <si>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</si>
  <si>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</si>
  <si>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</si>
  <si>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</si>
  <si>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</si>
  <si>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</si>
  <si>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</si>
  <si>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</si>
  <si>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</si>
  <si>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</si>
  <si>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</si>
  <si>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</si>
  <si>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</si>
  <si>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</si>
  <si>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</si>
  <si>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</si>
  <si>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</si>
  <si>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</si>
  <si>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</si>
  <si>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</si>
  <si>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</si>
  <si>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</si>
  <si>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</si>
  <si>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</si>
  <si>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</si>
  <si>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</si>
  <si>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</si>
  <si>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</si>
  <si>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</si>
  <si>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</si>
  <si>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</si>
  <si>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</si>
  <si>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</si>
  <si>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</si>
  <si>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</si>
  <si>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</si>
  <si>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</si>
  <si>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</si>
  <si>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</si>
  <si>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</si>
  <si>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</si>
  <si>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</si>
  <si>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</si>
  <si>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</si>
  <si>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</si>
  <si>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</si>
  <si>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</si>
  <si>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</si>
  <si>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</si>
  <si>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</si>
  <si>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</si>
  <si>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</si>
  <si>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</si>
  <si>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</si>
  <si>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</si>
  <si>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</si>
  <si>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</si>
  <si>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</si>
  <si>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</si>
  <si>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</si>
  <si>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</si>
  <si>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</si>
  <si>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</si>
  <si>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</si>
  <si>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</si>
  <si>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</si>
  <si>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</si>
  <si>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</si>
  <si>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</si>
  <si>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</si>
  <si>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</si>
  <si>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</si>
  <si>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</si>
  <si>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</si>
  <si>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</si>
  <si>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</si>
  <si>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</si>
  <si>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</si>
  <si>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</si>
  <si>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</si>
  <si>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</si>
  <si>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</si>
  <si>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</si>
  <si>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</si>
  <si>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</si>
  <si>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</si>
  <si>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</si>
  <si>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</si>
  <si>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</si>
  <si>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</si>
  <si>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</si>
  <si>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</si>
  <si>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</si>
  <si>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</si>
  <si>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</si>
  <si>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</si>
  <si>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</si>
  <si>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</si>
  <si>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</si>
  <si>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</si>
  <si>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</si>
  <si>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</si>
  <si>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</si>
  <si>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</si>
  <si>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</si>
  <si>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</si>
  <si>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</si>
  <si>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</si>
  <si>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</si>
  <si>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</si>
  <si>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</si>
  <si>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</si>
  <si>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</si>
  <si>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</si>
  <si>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</si>
  <si>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</si>
  <si>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</si>
  <si>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</si>
  <si>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</si>
  <si>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</si>
  <si>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</si>
  <si>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</si>
  <si>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</si>
  <si>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</si>
  <si>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</si>
  <si>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</si>
  <si>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</si>
  <si>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</si>
  <si>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</si>
  <si>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</si>
  <si>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</si>
  <si>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</si>
  <si>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</si>
  <si>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</si>
  <si>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</si>
  <si>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</si>
  <si>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</si>
  <si>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</si>
  <si>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</si>
  <si>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</si>
  <si>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</si>
  <si>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</si>
  <si>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</si>
  <si>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</si>
  <si>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</si>
  <si>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</si>
  <si>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</si>
  <si>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</si>
  <si>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</si>
  <si>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</si>
  <si>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</si>
  <si>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</si>
  <si>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</si>
  <si>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</si>
  <si>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</si>
  <si>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</si>
  <si>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</si>
  <si>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</si>
  <si>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</si>
  <si>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</si>
  <si>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</si>
  <si>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</si>
  <si>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</si>
  <si>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</si>
  <si>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</si>
  <si>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</si>
  <si>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</si>
  <si>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</si>
  <si>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</si>
  <si>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</si>
  <si>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</si>
  <si>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</si>
  <si>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</si>
  <si>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</si>
  <si>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</si>
  <si>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</si>
  <si>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</si>
  <si>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</si>
  <si>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</si>
  <si>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</si>
  <si>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</si>
  <si>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</si>
  <si>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</si>
  <si>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</si>
  <si>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</si>
  <si>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</si>
  <si>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</si>
  <si>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</si>
  <si>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</si>
  <si>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</si>
  <si>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</si>
  <si>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</si>
  <si>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</si>
  <si>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</si>
  <si>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</si>
  <si>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</si>
  <si>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</si>
  <si>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</si>
  <si>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</si>
  <si>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</si>
  <si>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</si>
  <si>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</si>
  <si>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</si>
  <si>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</si>
  <si>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</si>
  <si>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</si>
  <si>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</si>
  <si>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</si>
  <si>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</si>
  <si>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</si>
  <si>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</si>
  <si>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</si>
  <si>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</si>
  <si>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</si>
  <si>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</si>
  <si>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</si>
  <si>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</si>
  <si>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</si>
  <si>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</si>
  <si>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</si>
  <si>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</si>
  <si>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</si>
  <si>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</si>
  <si>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</si>
  <si>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</si>
  <si>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</si>
  <si>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</si>
  <si>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</si>
  <si>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</si>
  <si>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</si>
  <si>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</si>
  <si>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</si>
  <si>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</si>
  <si>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</si>
  <si>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</si>
  <si>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</si>
  <si>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</si>
  <si>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</si>
  <si>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</si>
  <si>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</si>
  <si>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</si>
  <si>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</si>
  <si>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</si>
  <si>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</si>
  <si>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</si>
  <si>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</si>
  <si>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</si>
  <si>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</si>
  <si>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</si>
  <si>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</si>
  <si>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</si>
  <si>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</si>
  <si>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</si>
  <si>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</si>
  <si>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</si>
  <si>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</si>
  <si>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</si>
  <si>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</si>
  <si>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</si>
  <si>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</si>
  <si>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</si>
  <si>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</si>
  <si>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</si>
  <si>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</si>
  <si>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</si>
  <si>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</si>
  <si>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</si>
  <si>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</si>
  <si>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</si>
  <si>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</si>
  <si>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</si>
  <si>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</si>
  <si>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</si>
  <si>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</si>
  <si>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</si>
  <si>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</si>
  <si>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</si>
  <si>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</si>
  <si>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</si>
  <si>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</si>
  <si>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</si>
  <si>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</si>
  <si>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</si>
  <si>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</si>
  <si>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</si>
  <si>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</si>
  <si>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</si>
  <si>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</si>
  <si>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</si>
  <si>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</si>
  <si>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</si>
  <si>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</si>
  <si>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</si>
  <si>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</si>
  <si>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</si>
  <si>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</si>
  <si>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</si>
  <si>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</si>
  <si>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</si>
  <si>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</si>
  <si>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</si>
  <si>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</si>
  <si>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</si>
  <si>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</si>
  <si>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</si>
  <si>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</si>
  <si>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</si>
  <si>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</si>
  <si>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</si>
  <si>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</si>
  <si>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</si>
  <si>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</si>
  <si>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</si>
  <si>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</si>
  <si>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</si>
  <si>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</si>
  <si>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</si>
  <si>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</si>
  <si>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</si>
  <si>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</si>
  <si>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</si>
  <si>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</si>
  <si>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</si>
  <si>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</si>
  <si>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</si>
  <si>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</si>
  <si>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</si>
  <si>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</si>
  <si>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</si>
  <si>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</si>
  <si>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</si>
  <si>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</si>
  <si>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</si>
  <si>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</si>
  <si>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</si>
  <si>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</si>
  <si>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</si>
  <si>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</si>
  <si>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</si>
  <si>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</si>
  <si>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</si>
  <si>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</si>
  <si>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</si>
  <si>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</si>
  <si>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</si>
  <si>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</si>
  <si>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</si>
  <si>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</si>
  <si>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</si>
  <si>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</si>
  <si>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</si>
  <si>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</si>
  <si>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</si>
  <si>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</si>
  <si>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</si>
  <si>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</si>
  <si>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</si>
  <si>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</si>
  <si>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</si>
  <si>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</si>
  <si>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</si>
  <si>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</si>
  <si>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</si>
  <si>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</si>
  <si>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</si>
  <si>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</si>
  <si>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</si>
  <si>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</si>
  <si>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</si>
  <si>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</si>
  <si>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</si>
  <si>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</si>
  <si>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</si>
  <si>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</si>
  <si>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</si>
  <si>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</si>
  <si>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</si>
  <si>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</si>
  <si>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</si>
  <si>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</si>
  <si>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</si>
  <si>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</si>
  <si>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</si>
  <si>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</si>
  <si>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</si>
  <si>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</si>
  <si>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</si>
  <si>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</si>
  <si>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</si>
  <si>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</si>
  <si>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</si>
  <si>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</si>
  <si>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</si>
  <si>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</si>
  <si>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</si>
  <si>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</si>
  <si>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</si>
  <si>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</si>
  <si>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</si>
  <si>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</si>
  <si>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</si>
  <si>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</si>
  <si>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</si>
  <si>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</si>
  <si>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</si>
  <si>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</si>
  <si>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</si>
  <si>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</si>
  <si>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</si>
  <si>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</si>
  <si>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</si>
  <si>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</si>
  <si>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</si>
  <si>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</si>
  <si>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</si>
  <si>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</si>
  <si>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</si>
  <si>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</si>
  <si>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</si>
  <si>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</si>
  <si>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</si>
  <si>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</si>
  <si>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</si>
  <si>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</si>
  <si>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</si>
  <si>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</si>
  <si>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</si>
  <si>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</si>
  <si>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</si>
  <si>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</si>
  <si>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</si>
  <si>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</si>
  <si>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</si>
  <si>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</si>
  <si>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</si>
  <si>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</si>
  <si>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</si>
  <si>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</si>
  <si>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</si>
  <si>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</si>
  <si>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</si>
  <si>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</si>
  <si>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</si>
  <si>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</si>
  <si>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</si>
  <si>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</si>
  <si>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</si>
  <si>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</si>
  <si>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</si>
  <si>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</si>
  <si>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</si>
  <si>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</si>
  <si>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</si>
  <si>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</si>
  <si>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</si>
  <si>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</si>
  <si>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</si>
  <si>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</si>
  <si>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</si>
  <si>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</si>
  <si>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</si>
  <si>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</si>
  <si>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</si>
  <si>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</si>
  <si>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</si>
  <si>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</si>
  <si>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</si>
  <si>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</si>
  <si>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</si>
  <si>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</si>
  <si>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</si>
  <si>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</si>
  <si>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</si>
  <si>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</si>
  <si>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</si>
  <si>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</si>
  <si>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</si>
  <si>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</si>
  <si>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</si>
  <si>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</si>
  <si>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</si>
  <si>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</si>
  <si>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</si>
  <si>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</si>
  <si>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</si>
  <si>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</si>
  <si>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</si>
  <si>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</si>
  <si>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</si>
  <si>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</si>
  <si>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</si>
  <si>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</si>
  <si>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</si>
  <si>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</si>
  <si>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</si>
  <si>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</si>
  <si>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</si>
  <si>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</si>
  <si>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</si>
  <si>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</si>
  <si>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</si>
  <si>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</si>
  <si>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</si>
  <si>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</si>
  <si>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</si>
  <si>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</si>
  <si>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</si>
  <si>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</si>
  <si>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</si>
  <si>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</si>
  <si>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</si>
  <si>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</si>
  <si>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</si>
  <si>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</si>
  <si>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</si>
  <si>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</si>
  <si>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</si>
  <si>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</si>
  <si>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</si>
  <si>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</si>
  <si>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</si>
  <si>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</si>
  <si>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</si>
  <si>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</si>
  <si>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</si>
  <si>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</si>
  <si>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</si>
  <si>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</si>
  <si>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</si>
  <si>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</si>
  <si>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</si>
  <si>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</si>
  <si>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</si>
  <si>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</si>
  <si>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</si>
  <si>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</si>
  <si>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</si>
  <si>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</si>
  <si>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</si>
  <si>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</si>
  <si>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</si>
  <si>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</si>
  <si>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</si>
  <si>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</si>
  <si>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</si>
  <si>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</si>
  <si>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</si>
  <si>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</si>
  <si>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</si>
  <si>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</si>
  <si>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</si>
  <si>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</si>
  <si>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</si>
  <si>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</si>
  <si>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</si>
  <si>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</si>
  <si>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</si>
  <si>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</si>
  <si>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</si>
  <si>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</si>
  <si>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</si>
  <si>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</si>
  <si>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</si>
  <si>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</si>
  <si>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</si>
  <si>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</si>
  <si>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</si>
  <si>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</si>
  <si>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</si>
  <si>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</si>
  <si>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</si>
  <si>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</si>
  <si>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</si>
  <si>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</si>
  <si>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</si>
  <si>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</si>
  <si>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</si>
  <si>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</si>
  <si>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</si>
  <si>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</si>
  <si>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</si>
  <si>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</si>
  <si>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</si>
  <si>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</si>
  <si>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</si>
  <si>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</si>
  <si>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</si>
  <si>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</si>
  <si>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</si>
  <si>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</si>
  <si>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</si>
  <si>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</si>
  <si>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</si>
  <si>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</si>
  <si>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</si>
  <si>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</si>
  <si>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</si>
  <si>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</si>
  <si>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</si>
  <si>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</si>
  <si>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</si>
  <si>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</si>
  <si>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</si>
  <si>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</si>
  <si>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</si>
  <si>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</si>
  <si>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</si>
  <si>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</si>
  <si>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</si>
  <si>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</si>
  <si>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</si>
  <si>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</si>
  <si>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</si>
  <si>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</si>
  <si>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</si>
  <si>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</si>
  <si>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</si>
  <si>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</si>
  <si>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</si>
  <si>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</si>
  <si>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</si>
  <si>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</si>
  <si>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</si>
  <si>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</si>
  <si>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</si>
  <si>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</si>
  <si>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</si>
  <si>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</si>
  <si>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</si>
  <si>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</si>
  <si>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</si>
  <si>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</si>
  <si>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</si>
  <si>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</si>
  <si>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</si>
  <si>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</si>
  <si>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</si>
  <si>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</si>
  <si>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</si>
  <si>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</si>
  <si>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</si>
  <si>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</si>
  <si>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</si>
  <si>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</si>
  <si>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</si>
  <si>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</si>
  <si>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</si>
  <si>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</si>
  <si>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</si>
  <si>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</si>
  <si>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</si>
  <si>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</si>
  <si>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</si>
  <si>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</si>
  <si>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</si>
  <si>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</si>
  <si>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</si>
  <si>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</si>
  <si>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</si>
  <si>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</si>
  <si>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</si>
  <si>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</si>
  <si>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</si>
  <si>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</si>
  <si>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</si>
  <si>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</si>
  <si>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</si>
  <si>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</si>
  <si>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</si>
  <si>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</si>
  <si>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</si>
  <si>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</si>
  <si>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</si>
  <si>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</si>
  <si>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</si>
  <si>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</si>
  <si>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</si>
  <si>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</si>
  <si>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</si>
  <si>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</si>
  <si>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</si>
  <si>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</si>
  <si>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</si>
  <si>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</si>
  <si>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</si>
  <si>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</si>
  <si>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</si>
  <si>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</si>
  <si>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</si>
  <si>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</si>
  <si>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</si>
  <si>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</si>
  <si>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</si>
  <si>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</si>
  <si>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</si>
  <si>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</si>
  <si>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</si>
  <si>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</si>
  <si>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</si>
  <si>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</si>
  <si>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</si>
  <si>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</si>
  <si>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</si>
  <si>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</si>
  <si>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</si>
  <si>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</si>
  <si>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</si>
  <si>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</si>
  <si>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</si>
  <si>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</si>
  <si>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</si>
  <si>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</si>
  <si>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</si>
  <si>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</si>
  <si>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</si>
  <si>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</si>
  <si>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</si>
  <si>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</si>
  <si>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</si>
  <si>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</si>
  <si>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</si>
  <si>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</si>
  <si>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</si>
  <si>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</si>
  <si>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</si>
  <si>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</si>
  <si>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</si>
  <si>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</si>
  <si>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</si>
  <si>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</si>
  <si>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</si>
  <si>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</si>
  <si>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</si>
  <si>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</si>
  <si>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</si>
  <si>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</si>
  <si>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</si>
  <si>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</si>
  <si>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</si>
  <si>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</si>
  <si>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</si>
  <si>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</si>
  <si>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</si>
  <si>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</si>
  <si>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</si>
  <si>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</si>
  <si>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</si>
  <si>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</si>
  <si>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</si>
  <si>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</si>
  <si>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</si>
  <si>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</si>
  <si>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</si>
  <si>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</si>
  <si>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</si>
  <si>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</si>
  <si>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</si>
  <si>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</si>
  <si>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</si>
  <si>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</si>
  <si>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</si>
  <si>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</si>
  <si>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</si>
  <si>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</si>
  <si>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</si>
  <si>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</si>
  <si>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</si>
  <si>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</si>
  <si>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</si>
  <si>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</si>
  <si>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</si>
  <si>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</si>
  <si>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</si>
  <si>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</si>
  <si>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</si>
  <si>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</si>
  <si>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</si>
  <si>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</si>
  <si>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</si>
  <si>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</si>
  <si>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</si>
  <si>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</si>
  <si>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</si>
  <si>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</si>
  <si>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</si>
  <si>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</si>
  <si>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</si>
  <si>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</si>
  <si>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</si>
  <si>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</si>
  <si>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</si>
  <si>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</si>
  <si>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</si>
  <si>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</si>
  <si>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</si>
  <si>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</si>
  <si>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</si>
  <si>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</si>
  <si>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</si>
  <si>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</si>
  <si>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</si>
  <si>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</si>
  <si>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</si>
  <si>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</si>
  <si>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</si>
  <si>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</si>
  <si>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</si>
  <si>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</si>
  <si>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</si>
  <si>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</si>
  <si>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</si>
  <si>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</si>
  <si>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</si>
  <si>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</si>
  <si>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</si>
  <si>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</si>
  <si>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</si>
  <si>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</si>
  <si>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</si>
  <si>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</si>
  <si>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</si>
  <si>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</si>
  <si>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</si>
  <si>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</si>
  <si>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</si>
  <si>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</si>
  <si>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</si>
  <si>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</si>
  <si>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</si>
  <si>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</si>
  <si>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</si>
  <si>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</si>
  <si>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</si>
  <si>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</si>
  <si>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</si>
  <si>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</si>
  <si>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</si>
  <si>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</si>
  <si>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</si>
  <si>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</si>
  <si>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</si>
  <si>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</si>
  <si>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</si>
  <si>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</si>
  <si>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</si>
  <si>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</si>
  <si>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</si>
  <si>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</si>
  <si>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</si>
  <si>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</si>
  <si>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</si>
  <si>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</si>
  <si>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</si>
  <si>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</si>
  <si>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</si>
  <si>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</si>
  <si>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</si>
  <si>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</si>
  <si>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</si>
  <si>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</si>
  <si>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</si>
  <si>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</si>
  <si>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</si>
  <si>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</si>
  <si>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</si>
  <si>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</si>
  <si>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</si>
  <si>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</si>
  <si>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</si>
  <si>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</si>
  <si>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</si>
  <si>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</si>
  <si>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</si>
  <si>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</si>
  <si>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</si>
  <si>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</si>
  <si>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</si>
  <si>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</si>
  <si>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</si>
  <si>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</si>
  <si>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</si>
  <si>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</si>
  <si>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</si>
  <si>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</si>
  <si>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</si>
  <si>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</si>
  <si>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</si>
  <si>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</si>
  <si>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</si>
  <si>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</si>
  <si>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</si>
  <si>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</si>
  <si>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</si>
  <si>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</si>
  <si>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</si>
  <si>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</si>
  <si>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</si>
  <si>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</si>
  <si>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</si>
  <si>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</si>
  <si>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</si>
  <si>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</si>
  <si>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</si>
  <si>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</si>
  <si>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</si>
  <si>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</si>
  <si>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</si>
  <si>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</si>
  <si>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</si>
  <si>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</si>
  <si>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</si>
  <si>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</si>
  <si>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</si>
  <si>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</si>
  <si>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</si>
  <si>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</si>
  <si>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</si>
  <si>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</si>
  <si>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</si>
  <si>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</si>
  <si>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</si>
  <si>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</si>
  <si>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</si>
  <si>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</si>
  <si>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</si>
  <si>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</si>
  <si>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</si>
  <si>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</si>
  <si>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</si>
  <si>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</si>
  <si>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</si>
  <si>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</si>
  <si>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</si>
  <si>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</si>
  <si>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</si>
  <si>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</si>
  <si>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</si>
  <si>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</si>
  <si>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</si>
  <si>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</si>
  <si>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</si>
  <si>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</si>
  <si>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</si>
  <si>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</si>
  <si>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</si>
  <si>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</si>
  <si>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</si>
  <si>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</si>
  <si>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</si>
  <si>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</si>
  <si>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</si>
  <si>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</si>
  <si>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</si>
  <si>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</si>
  <si>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</si>
  <si>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</si>
  <si>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</si>
  <si>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</si>
  <si>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</si>
  <si>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</si>
  <si>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</si>
  <si>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</si>
  <si>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</si>
  <si>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</si>
  <si>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</si>
  <si>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</si>
  <si>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</si>
  <si>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</si>
  <si>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</si>
  <si>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</si>
  <si>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</si>
  <si>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</si>
  <si>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</si>
  <si>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</si>
  <si>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</si>
  <si>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</si>
  <si>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</si>
  <si>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</si>
  <si>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</si>
  <si>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</si>
  <si>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</si>
  <si>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</si>
  <si>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</si>
  <si>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</si>
  <si>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</si>
  <si>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</si>
  <si>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</si>
  <si>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</si>
  <si>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</si>
  <si>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</si>
  <si>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</si>
  <si>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</si>
  <si>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</si>
  <si>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</si>
  <si>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</si>
  <si>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</si>
  <si>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</si>
  <si>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</si>
  <si>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</si>
  <si>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</si>
  <si>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</si>
  <si>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</si>
  <si>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</si>
  <si>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</si>
  <si>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</si>
  <si>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</si>
  <si>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</si>
  <si>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</si>
  <si>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</si>
  <si>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</si>
  <si>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</si>
  <si>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</si>
  <si>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</si>
  <si>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</si>
  <si>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</si>
  <si>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</si>
  <si>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</si>
  <si>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</si>
  <si>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</si>
  <si>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</si>
  <si>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</si>
  <si>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</si>
  <si>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</si>
  <si>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</si>
  <si>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</si>
  <si>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</si>
  <si>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</si>
  <si>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</si>
  <si>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</si>
  <si>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</si>
  <si>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</si>
  <si>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</si>
  <si>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</si>
  <si>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</si>
  <si>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</si>
  <si>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</si>
  <si>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</si>
  <si>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</si>
  <si>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</si>
  <si>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</si>
  <si>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</si>
  <si>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</si>
  <si>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</si>
  <si>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</si>
  <si>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</si>
  <si>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</si>
  <si>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</si>
  <si>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</si>
  <si>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</si>
  <si>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</si>
  <si>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</si>
  <si>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</si>
  <si>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</si>
  <si>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</si>
  <si>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</si>
  <si>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</si>
  <si>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</si>
  <si>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</si>
  <si>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</si>
  <si>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</si>
  <si>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</si>
  <si>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</si>
  <si>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</si>
  <si>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</si>
  <si>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</si>
  <si>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</si>
  <si>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</si>
  <si>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</si>
  <si>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</si>
  <si>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</si>
  <si>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</si>
  <si>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</si>
  <si>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</si>
  <si>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</si>
  <si>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</si>
  <si>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</si>
  <si>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</si>
  <si>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</si>
  <si>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</si>
  <si>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</si>
  <si>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</si>
  <si>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</si>
  <si>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</si>
  <si>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</si>
  <si>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</si>
  <si>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</si>
  <si>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</si>
  <si>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</si>
  <si>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</si>
  <si>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</si>
  <si>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</si>
  <si>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</si>
  <si>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</si>
  <si>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</si>
  <si>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</si>
  <si>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</si>
  <si>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</si>
  <si>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</si>
  <si>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</si>
  <si>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</si>
  <si>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</si>
  <si>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</si>
  <si>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</si>
  <si>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</si>
  <si>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</si>
  <si>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</si>
  <si>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</si>
  <si>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</si>
  <si>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</si>
  <si>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</si>
  <si>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</si>
  <si>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</si>
  <si>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</si>
  <si>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</si>
  <si>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</si>
  <si>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</si>
  <si>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</si>
  <si>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</si>
  <si>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</si>
  <si>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</si>
  <si>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</si>
  <si>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</si>
  <si>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</si>
  <si>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</si>
  <si>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</si>
  <si>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</si>
  <si>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</si>
  <si>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</si>
  <si>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</si>
  <si>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</si>
  <si>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</si>
  <si>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</si>
  <si>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</si>
  <si>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</si>
  <si>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</si>
  <si>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</si>
  <si>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</si>
  <si>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</si>
  <si>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</si>
  <si>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</si>
  <si>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</si>
  <si>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</si>
  <si>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</si>
  <si>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</si>
  <si>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</si>
  <si>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</si>
  <si>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</si>
  <si>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</si>
  <si>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</si>
  <si>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</si>
  <si>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</si>
  <si>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</si>
  <si>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</si>
  <si>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</si>
  <si>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</si>
  <si>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</si>
  <si>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</si>
  <si>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</si>
  <si>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</si>
  <si>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</si>
  <si>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</si>
  <si>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</si>
  <si>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</si>
  <si>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</si>
  <si>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</si>
  <si>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</si>
  <si>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</si>
  <si>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</si>
  <si>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</si>
  <si>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</si>
  <si>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</si>
  <si>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</si>
  <si>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</si>
  <si>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</si>
  <si>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</si>
  <si>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</si>
  <si>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</si>
  <si>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</si>
  <si>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</si>
  <si>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</si>
  <si>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</si>
  <si>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</si>
  <si>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</si>
  <si>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</si>
  <si>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</si>
  <si>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</si>
  <si>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</si>
  <si>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</si>
  <si>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</si>
  <si>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</si>
  <si>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</si>
  <si>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</si>
  <si>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</si>
  <si>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</si>
  <si>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</si>
  <si>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</si>
  <si>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</si>
  <si>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</si>
  <si>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</si>
  <si>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</si>
  <si>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</si>
  <si>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</si>
  <si>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</si>
  <si>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</si>
  <si>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</si>
  <si>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</si>
  <si>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</si>
  <si>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</si>
  <si>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</si>
  <si>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</si>
  <si>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</si>
  <si>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</si>
  <si>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</si>
  <si>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</si>
  <si>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</si>
  <si>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</si>
  <si>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</si>
  <si>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</si>
  <si>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</si>
  <si>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</si>
  <si>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</si>
  <si>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</si>
  <si>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</si>
  <si>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</si>
  <si>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</si>
  <si>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</si>
  <si>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</si>
  <si>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</si>
  <si>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</si>
  <si>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</si>
  <si>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</si>
  <si>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</si>
  <si>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</si>
  <si>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</si>
  <si>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</si>
  <si>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</si>
  <si>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</si>
  <si>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</si>
  <si>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</si>
  <si>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</si>
  <si>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</si>
  <si>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</si>
  <si>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</si>
  <si>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</si>
  <si>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</si>
  <si>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</si>
  <si>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</si>
  <si>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</si>
  <si>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</si>
  <si>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</si>
  <si>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</si>
  <si>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</si>
  <si>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</si>
  <si>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</si>
  <si>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</si>
  <si>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</si>
  <si>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</si>
  <si>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</si>
  <si>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</si>
  <si>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</si>
  <si>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</si>
  <si>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</si>
  <si>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</si>
  <si>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</si>
  <si>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</si>
  <si>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</si>
  <si>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</si>
  <si>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</si>
  <si>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</si>
  <si>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</si>
  <si>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</si>
  <si>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</si>
  <si>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</si>
  <si>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</si>
  <si>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</si>
  <si>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</si>
  <si>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</si>
  <si>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</si>
  <si>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</si>
  <si>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</si>
  <si>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</si>
  <si>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</si>
  <si>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</si>
  <si>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</si>
  <si>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</si>
  <si>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</si>
  <si>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</si>
  <si>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</si>
  <si>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</si>
  <si>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</si>
  <si>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</si>
  <si>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</si>
  <si>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</si>
  <si>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</si>
  <si>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</si>
  <si>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</si>
  <si>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</si>
  <si>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</si>
  <si>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</si>
  <si>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</si>
  <si>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</si>
  <si>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</si>
  <si>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</si>
  <si>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</si>
  <si>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</si>
  <si>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</si>
  <si>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</si>
  <si>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</si>
  <si>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</si>
  <si>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</si>
  <si>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</si>
  <si>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</si>
  <si>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</si>
  <si>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</si>
  <si>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</si>
  <si>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</si>
  <si>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</si>
  <si>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</si>
  <si>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</si>
  <si>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</si>
  <si>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</si>
  <si>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</si>
  <si>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</si>
  <si>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</si>
  <si>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</si>
  <si>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</si>
  <si>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</si>
  <si>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</si>
  <si>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</si>
  <si>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</si>
  <si>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</si>
  <si>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</si>
  <si>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</si>
  <si>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</si>
  <si>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</si>
  <si>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</si>
  <si>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</si>
  <si>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</si>
  <si>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</si>
  <si>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</si>
  <si>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</si>
  <si>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</si>
  <si>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</si>
  <si>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</si>
  <si>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</si>
  <si>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</si>
  <si>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</si>
  <si>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</si>
  <si>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</si>
  <si>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</si>
  <si>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</si>
  <si>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</si>
  <si>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</si>
  <si>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</si>
  <si>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</si>
  <si>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</si>
  <si>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</si>
  <si>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</si>
  <si>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</si>
  <si>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</si>
  <si>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</si>
  <si>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</si>
  <si>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</si>
  <si>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</si>
  <si>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</si>
  <si>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</si>
  <si>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</si>
  <si>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</si>
  <si>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</si>
  <si>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</si>
  <si>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</si>
  <si>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</si>
  <si>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</si>
  <si>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</si>
  <si>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</si>
  <si>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</si>
  <si>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</si>
  <si>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</si>
  <si>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</si>
  <si>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</si>
  <si>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</si>
  <si>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</si>
  <si>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</si>
  <si>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</si>
  <si>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</si>
  <si>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</si>
  <si>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</si>
  <si>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</si>
  <si>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</si>
  <si>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</si>
  <si>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</si>
  <si>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</si>
  <si>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</si>
  <si>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</si>
  <si>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</si>
  <si>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</si>
  <si>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</si>
  <si>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</si>
  <si>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</si>
  <si>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</si>
  <si>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</si>
  <si>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</si>
  <si>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</si>
  <si>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</si>
  <si>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</si>
  <si>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</si>
  <si>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</si>
  <si>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</si>
  <si>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</si>
  <si>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</si>
  <si>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</si>
  <si>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</si>
  <si>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</si>
  <si>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</si>
  <si>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</si>
  <si>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</si>
  <si>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</si>
  <si>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</si>
  <si>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</si>
  <si>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</si>
  <si>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</si>
  <si>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</si>
  <si>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</si>
  <si>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</si>
  <si>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</si>
  <si>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</si>
  <si>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</si>
  <si>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</si>
  <si>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</si>
  <si>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</si>
  <si>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</si>
  <si>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</si>
  <si>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</si>
  <si>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</si>
  <si>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</si>
  <si>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</si>
  <si>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</si>
  <si>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</si>
  <si>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</si>
  <si>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</si>
  <si>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</si>
  <si>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</si>
  <si>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</si>
  <si>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</si>
  <si>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</si>
  <si>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</si>
  <si>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</si>
  <si>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</si>
  <si>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</si>
  <si>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</si>
  <si>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</si>
  <si>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</si>
  <si>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</si>
  <si>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</si>
  <si>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</si>
  <si>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</si>
  <si>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</si>
  <si>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</si>
  <si>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</si>
  <si>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</si>
  <si>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</si>
  <si>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</si>
  <si>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</si>
  <si>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</si>
  <si>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</si>
  <si>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</si>
  <si>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</si>
  <si>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</si>
  <si>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</si>
  <si>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</si>
  <si>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</si>
  <si>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</si>
  <si>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</si>
  <si>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</si>
  <si>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</si>
  <si>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</si>
  <si>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</si>
  <si>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</si>
  <si>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</si>
  <si>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</si>
  <si>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</si>
  <si>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</si>
  <si>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</si>
  <si>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</si>
  <si>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</si>
  <si>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</si>
  <si>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</si>
  <si>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</si>
  <si>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</si>
  <si>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</si>
  <si>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</si>
  <si>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</si>
  <si>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</si>
  <si>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</si>
  <si>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</si>
  <si>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</si>
  <si>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</si>
  <si>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</si>
  <si>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</si>
  <si>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</si>
  <si>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</si>
  <si>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</si>
  <si>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</si>
  <si>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</si>
  <si>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</si>
  <si>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</si>
  <si>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</si>
  <si>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</si>
  <si>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</si>
  <si>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</si>
  <si>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</si>
  <si>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</si>
  <si>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</si>
  <si>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</si>
  <si>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</si>
  <si>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</si>
  <si>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</si>
  <si>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</si>
  <si>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</si>
  <si>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</si>
  <si>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</si>
  <si>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</si>
  <si>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</si>
  <si>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</si>
  <si>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</si>
  <si>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</si>
  <si>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</si>
  <si>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</si>
  <si>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</si>
  <si>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</si>
  <si>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</si>
  <si>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</si>
  <si>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</si>
  <si>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</si>
  <si>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</si>
  <si>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</si>
  <si>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</si>
  <si>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</si>
  <si>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</si>
  <si>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</si>
  <si>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</si>
  <si>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</si>
  <si>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</si>
  <si>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</si>
  <si>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</si>
  <si>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</si>
  <si>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</si>
  <si>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</si>
  <si>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</si>
  <si>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</si>
  <si>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</si>
  <si>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</si>
  <si>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</si>
  <si>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</si>
  <si>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</si>
  <si>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</si>
  <si>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</si>
  <si>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</si>
  <si>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</si>
  <si>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</si>
  <si>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</si>
  <si>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</si>
  <si>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</si>
  <si>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</si>
  <si>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</si>
  <si>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</si>
  <si>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</si>
  <si>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</si>
  <si>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</si>
  <si>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</si>
  <si>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</si>
  <si>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</si>
  <si>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</si>
  <si>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</si>
  <si>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</si>
  <si>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</si>
  <si>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</si>
  <si>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</si>
  <si>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</si>
  <si>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</si>
  <si>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</si>
  <si>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</si>
  <si>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</si>
  <si>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</si>
  <si>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</si>
  <si>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</si>
  <si>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</si>
  <si>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</si>
  <si>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</si>
  <si>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</si>
  <si>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</si>
  <si>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</si>
  <si>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</si>
  <si>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</si>
  <si>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</si>
  <si>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</si>
  <si>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</si>
  <si>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</si>
  <si>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</si>
  <si>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</si>
  <si>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</si>
  <si>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</si>
  <si>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</si>
  <si>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</si>
  <si>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</si>
  <si>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</si>
  <si>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</si>
  <si>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</si>
  <si>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</si>
  <si>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</si>
  <si>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</si>
  <si>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</si>
  <si>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</si>
  <si>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</si>
  <si>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</si>
  <si>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</si>
  <si>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</si>
  <si>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</si>
  <si>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</si>
  <si>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</si>
  <si>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</si>
  <si>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</si>
  <si>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</si>
  <si>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</si>
  <si>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</si>
  <si>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</si>
  <si>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</si>
  <si>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</si>
  <si>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</si>
  <si>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</si>
  <si>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</si>
  <si>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</si>
  <si>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</si>
  <si>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</si>
  <si>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</si>
  <si>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</si>
  <si>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</si>
  <si>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</si>
  <si>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</si>
  <si>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</si>
  <si>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</si>
  <si>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</si>
  <si>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</si>
  <si>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</si>
  <si>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</si>
  <si>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</si>
  <si>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</si>
  <si>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</si>
  <si>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</si>
  <si>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</si>
  <si>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</si>
  <si>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</si>
  <si>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</si>
  <si>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</si>
  <si>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</si>
  <si>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</si>
  <si>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</si>
  <si>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</si>
  <si>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</si>
  <si>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</si>
  <si>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</si>
  <si>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</si>
  <si>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</si>
  <si>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</si>
  <si>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</si>
  <si>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</si>
  <si>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</si>
  <si>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</si>
  <si>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</si>
  <si>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</si>
  <si>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</si>
  <si>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</si>
  <si>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</si>
  <si>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</si>
  <si>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</si>
  <si>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</si>
  <si>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</si>
  <si>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</si>
  <si>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</si>
  <si>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</si>
  <si>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</si>
  <si>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</si>
  <si>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</si>
  <si>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</si>
  <si>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</si>
  <si>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</si>
  <si>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</si>
  <si>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</si>
  <si>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</si>
  <si>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</si>
  <si>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</si>
  <si>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</si>
  <si>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</si>
  <si>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</si>
  <si>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</si>
  <si>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</si>
  <si>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</si>
  <si>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</si>
  <si>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</si>
  <si>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</si>
  <si>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</si>
  <si>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</si>
  <si>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</si>
  <si>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</si>
  <si>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</si>
  <si>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</si>
  <si>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</si>
  <si>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</si>
  <si>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</si>
  <si>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</si>
  <si>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</si>
  <si>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</si>
  <si>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</si>
  <si>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</si>
  <si>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</si>
  <si>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</si>
  <si>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</si>
  <si>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</si>
  <si>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</si>
  <si>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</si>
  <si>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</si>
  <si>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</si>
  <si>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</si>
  <si>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</si>
  <si>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</si>
  <si>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</si>
  <si>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</si>
  <si>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</si>
  <si>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</si>
  <si>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</si>
  <si>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</si>
  <si>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</si>
  <si>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</si>
  <si>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</si>
  <si>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</si>
  <si>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</si>
  <si>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</si>
  <si>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</si>
  <si>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</si>
  <si>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</si>
  <si>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</si>
  <si>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</si>
  <si>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</si>
  <si>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</si>
  <si>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</si>
  <si>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</si>
  <si>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</si>
  <si>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</si>
  <si>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</si>
  <si>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</si>
  <si>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</si>
  <si>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</si>
  <si>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</si>
  <si>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</si>
  <si>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</si>
  <si>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</si>
  <si>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</si>
  <si>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</si>
  <si>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</si>
  <si>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</si>
  <si>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</si>
  <si>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</si>
  <si>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</si>
  <si>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</si>
  <si>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</si>
  <si>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</si>
  <si>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</si>
  <si>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</si>
  <si>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</si>
  <si>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</si>
  <si>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</si>
  <si>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</si>
  <si>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</si>
  <si>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</si>
  <si>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</si>
  <si>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</si>
  <si>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</si>
  <si>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</si>
  <si>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</si>
  <si>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</si>
  <si>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</si>
  <si>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</si>
  <si>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</si>
  <si>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</si>
  <si>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</si>
  <si>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</si>
  <si>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</si>
  <si>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</si>
  <si>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</si>
  <si>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</si>
  <si>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</si>
  <si>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</si>
  <si>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</si>
  <si>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</si>
  <si>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</si>
  <si>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</si>
  <si>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</si>
  <si>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</si>
  <si>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</si>
  <si>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</si>
  <si>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</si>
  <si>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</si>
  <si>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</si>
  <si>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</si>
  <si>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</si>
  <si>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</si>
  <si>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</si>
  <si>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</si>
  <si>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</si>
  <si>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</si>
  <si>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</si>
  <si>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</si>
  <si>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</si>
  <si>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</si>
  <si>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</si>
  <si>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</si>
  <si>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</si>
  <si>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</si>
  <si>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</si>
  <si>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</si>
  <si>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</si>
  <si>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</si>
  <si>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</si>
  <si>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</si>
  <si>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</si>
  <si>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</si>
  <si>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</si>
  <si>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</si>
  <si>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</si>
  <si>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</si>
  <si>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</si>
  <si>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</si>
  <si>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</si>
  <si>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</si>
  <si>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</si>
  <si>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</si>
  <si>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</si>
  <si>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</si>
  <si>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</si>
  <si>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</si>
  <si>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</si>
  <si>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</si>
  <si>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</si>
  <si>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</si>
  <si>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</si>
  <si>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</si>
  <si>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</si>
  <si>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</si>
  <si>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</si>
  <si>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</si>
  <si>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</si>
  <si>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</si>
  <si>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</si>
  <si>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</si>
  <si>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</si>
  <si>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</si>
  <si>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</si>
  <si>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</si>
  <si>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</si>
  <si>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</si>
  <si>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</si>
  <si>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</si>
  <si>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</si>
  <si>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</si>
  <si>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</si>
  <si>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</si>
  <si>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</si>
  <si>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</si>
  <si>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</si>
  <si>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</si>
  <si>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</si>
  <si>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</si>
  <si>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</si>
  <si>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</si>
  <si>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</si>
  <si>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</si>
  <si>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</si>
  <si>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</si>
  <si>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</si>
  <si>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</si>
  <si>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</si>
  <si>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</si>
  <si>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</si>
  <si>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</si>
  <si>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</si>
  <si>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</si>
  <si>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</si>
  <si>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</si>
  <si>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</si>
  <si>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</si>
  <si>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</si>
  <si>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</si>
  <si>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</si>
  <si>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</si>
  <si>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</si>
  <si>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</si>
  <si>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</si>
  <si>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</si>
  <si>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</si>
  <si>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</si>
  <si>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</si>
  <si>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</si>
  <si>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</si>
  <si>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</si>
  <si>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</si>
  <si>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</si>
  <si>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</si>
  <si>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</si>
  <si>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</si>
  <si>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</si>
  <si>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</si>
  <si>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</si>
  <si>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</si>
  <si>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</si>
  <si>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</si>
  <si>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</si>
  <si>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</si>
  <si>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</si>
  <si>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</si>
  <si>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</si>
  <si>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</si>
  <si>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</si>
  <si>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</si>
  <si>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</si>
  <si>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</si>
  <si>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</si>
  <si>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</si>
  <si>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</si>
  <si>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</si>
  <si>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</si>
  <si>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</si>
  <si>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</si>
  <si>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</si>
  <si>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</si>
  <si>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</si>
  <si>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</si>
  <si>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</si>
  <si>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</si>
  <si>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</si>
  <si>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</si>
  <si>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</si>
  <si>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</si>
  <si>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</si>
  <si>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</si>
  <si>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</si>
  <si>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</si>
  <si>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</si>
  <si>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</si>
  <si>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</si>
  <si>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</si>
  <si>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</si>
  <si>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</si>
  <si>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</si>
  <si>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</si>
  <si>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</si>
  <si>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</si>
  <si>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</si>
  <si>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</si>
  <si>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</si>
  <si>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</si>
  <si>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</si>
  <si>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</si>
  <si>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</si>
  <si>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</si>
  <si>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</si>
  <si>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</si>
  <si>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</si>
  <si>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</si>
  <si>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</si>
  <si>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</si>
  <si>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</si>
  <si>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</si>
  <si>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</si>
  <si>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</si>
  <si>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</si>
  <si>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</si>
  <si>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</si>
  <si>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</si>
  <si>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</si>
  <si>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</si>
  <si>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</si>
  <si>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</si>
  <si>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</si>
  <si>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</si>
  <si>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</si>
  <si>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</si>
  <si>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</si>
  <si>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</si>
  <si>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</si>
  <si>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</si>
  <si>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</si>
  <si>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</si>
  <si>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</si>
  <si>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</si>
  <si>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</si>
  <si>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</si>
  <si>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</si>
  <si>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</si>
  <si>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</si>
  <si>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</si>
  <si>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</si>
  <si>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</si>
  <si>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</si>
  <si>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</si>
  <si>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</si>
  <si>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</si>
  <si>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</si>
  <si>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</si>
  <si>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</si>
  <si>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</si>
  <si>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</si>
  <si>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</si>
  <si>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</si>
  <si>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</si>
  <si>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</si>
  <si>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</si>
  <si>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</si>
  <si>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</si>
  <si>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</si>
  <si>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</si>
  <si>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</si>
  <si>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</si>
  <si>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</si>
  <si>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</si>
  <si>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</si>
  <si>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</si>
  <si>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</si>
  <si>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</si>
  <si>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</si>
  <si>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</si>
  <si>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</si>
  <si>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</si>
  <si>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</si>
  <si>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</si>
  <si>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</si>
  <si>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</si>
  <si>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</si>
  <si>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</si>
  <si>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</si>
  <si>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</si>
  <si>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</si>
  <si>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</si>
  <si>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</si>
  <si>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</si>
  <si>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</si>
  <si>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</si>
  <si>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</si>
  <si>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</si>
  <si>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</si>
  <si>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</si>
  <si>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</si>
  <si>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</si>
  <si>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</si>
  <si>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</si>
  <si>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</si>
  <si>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</si>
  <si>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</si>
  <si>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</si>
  <si>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</si>
  <si>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</si>
  <si>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</si>
  <si>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</si>
  <si>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</si>
  <si>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</si>
  <si>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</si>
  <si>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</si>
  <si>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</si>
  <si>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</si>
  <si>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</si>
  <si>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</si>
  <si>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</si>
  <si>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</si>
  <si>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</si>
  <si>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</si>
  <si>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</si>
  <si>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</si>
  <si>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</si>
  <si>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</si>
  <si>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</si>
  <si>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</si>
  <si>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</si>
  <si>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</si>
  <si>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</si>
  <si>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</si>
  <si>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</si>
  <si>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</si>
  <si>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</si>
  <si>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</si>
  <si>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</si>
  <si>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</si>
  <si>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</si>
  <si>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</si>
  <si>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</si>
  <si>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</si>
  <si>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</si>
  <si>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</si>
  <si>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</si>
  <si>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</si>
  <si>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</si>
  <si>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</si>
  <si>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</si>
  <si>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</si>
  <si>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</si>
  <si>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</si>
  <si>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</si>
  <si>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</si>
  <si>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</si>
  <si>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</si>
  <si>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</si>
  <si>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</si>
  <si>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</si>
  <si>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</si>
  <si>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</si>
  <si>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</si>
  <si>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</si>
  <si>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</si>
  <si>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</si>
  <si>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</si>
  <si>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</si>
  <si>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</si>
  <si>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</si>
  <si>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</si>
  <si>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</si>
  <si>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</si>
  <si>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</si>
  <si>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</si>
  <si>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</si>
  <si>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</si>
  <si>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</si>
  <si>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</si>
  <si>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</si>
  <si>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</si>
  <si>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</si>
  <si>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</si>
  <si>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</si>
  <si>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</si>
  <si>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</si>
  <si>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</si>
  <si>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</si>
  <si>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</si>
  <si>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</si>
  <si>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</si>
  <si>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</si>
  <si>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</si>
  <si>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</si>
  <si>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</si>
  <si>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</si>
  <si>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</si>
  <si>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</si>
  <si>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</si>
  <si>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</si>
  <si>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</si>
  <si>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</si>
  <si>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</si>
  <si>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</si>
  <si>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</si>
  <si>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</si>
  <si>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</si>
  <si>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</si>
  <si>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</si>
  <si>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</si>
  <si>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</si>
  <si>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</si>
  <si>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</si>
  <si>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</si>
  <si>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</si>
  <si>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</si>
  <si>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</si>
  <si>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</si>
  <si>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</si>
  <si>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</si>
  <si>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</si>
  <si>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</si>
  <si>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</si>
  <si>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</si>
  <si>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</si>
  <si>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</si>
  <si>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</si>
  <si>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</si>
  <si>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</si>
  <si>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</si>
  <si>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</si>
  <si>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</si>
  <si>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</si>
  <si>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</si>
  <si>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</si>
  <si>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</si>
  <si>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</si>
  <si>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</si>
  <si>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</si>
  <si>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</si>
  <si>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</si>
  <si>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</si>
  <si>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</si>
  <si>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</si>
  <si>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</si>
  <si>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</si>
  <si>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</si>
  <si>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</si>
  <si>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</si>
  <si>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</si>
  <si>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</si>
  <si>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</si>
  <si>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</si>
  <si>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</si>
  <si>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</si>
  <si>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</si>
  <si>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</si>
  <si>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</si>
  <si>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</si>
  <si>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</si>
  <si>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</si>
  <si>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</si>
  <si>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</si>
  <si>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</si>
  <si>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</si>
  <si>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</si>
  <si>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</si>
  <si>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</si>
  <si>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</si>
  <si>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</si>
  <si>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</si>
  <si>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</si>
  <si>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</si>
  <si>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</si>
  <si>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</si>
  <si>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</si>
  <si>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</si>
  <si>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</si>
  <si>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</si>
  <si>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</si>
  <si>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</si>
  <si>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</si>
  <si>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</si>
  <si>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</si>
  <si>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</si>
  <si>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</si>
  <si>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</si>
  <si>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</si>
  <si>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</si>
  <si>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</si>
  <si>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</si>
  <si>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</si>
  <si>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</si>
  <si>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</si>
  <si>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</si>
  <si>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</si>
  <si>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</si>
  <si>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</si>
  <si>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</si>
  <si>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</si>
  <si>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</si>
  <si>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</si>
  <si>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</si>
  <si>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</si>
  <si>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</si>
  <si>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</si>
  <si>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</si>
  <si>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</si>
  <si>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</si>
  <si>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</si>
  <si>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</si>
  <si>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</si>
  <si>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</si>
  <si>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</si>
  <si>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</si>
  <si>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</si>
  <si>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</si>
  <si>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</si>
  <si>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</si>
  <si>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</si>
  <si>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</si>
  <si>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</si>
  <si>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</si>
  <si>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</si>
  <si>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</si>
  <si>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</si>
  <si>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</si>
  <si>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</si>
  <si>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</si>
  <si>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</si>
  <si>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</si>
  <si>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</si>
  <si>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</si>
  <si>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</si>
  <si>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</si>
  <si>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</si>
  <si>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</si>
  <si>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</si>
  <si>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</si>
  <si>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</si>
  <si>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</si>
  <si>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</si>
  <si>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</si>
  <si>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</si>
  <si>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</si>
  <si>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</si>
  <si>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</si>
  <si>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</si>
  <si>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</si>
  <si>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</si>
  <si>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</si>
  <si>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</si>
  <si>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</si>
  <si>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</si>
  <si>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</si>
  <si>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</si>
  <si>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</si>
  <si>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</si>
  <si>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</si>
  <si>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</si>
  <si>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</si>
  <si>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</si>
  <si>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</si>
  <si>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</si>
  <si>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</si>
  <si>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</si>
  <si>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</si>
  <si>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</si>
  <si>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</si>
  <si>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</si>
  <si>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</si>
  <si>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</si>
  <si>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</si>
  <si>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</si>
  <si>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</si>
  <si>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</si>
  <si>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</si>
  <si>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</si>
  <si>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</si>
  <si>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</si>
  <si>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</si>
  <si>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</si>
  <si>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</si>
  <si>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</si>
  <si>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</si>
  <si>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</si>
  <si>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</si>
  <si>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</si>
  <si>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</si>
  <si>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</si>
  <si>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</si>
  <si>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</si>
  <si>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</si>
  <si>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</si>
  <si>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</si>
  <si>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</si>
  <si>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</si>
  <si>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</si>
  <si>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</si>
  <si>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</si>
  <si>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</si>
  <si>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</si>
  <si>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</si>
  <si>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</si>
  <si>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</si>
  <si>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</si>
  <si>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</si>
  <si>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</si>
  <si>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</si>
  <si>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</si>
  <si>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</si>
  <si>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</si>
  <si>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</si>
  <si>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</si>
  <si>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</si>
  <si>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</si>
  <si>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</si>
  <si>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</si>
  <si>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</si>
  <si>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</si>
  <si>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</si>
  <si>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</si>
  <si>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</si>
  <si>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</si>
  <si>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</si>
  <si>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</si>
  <si>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</si>
  <si>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</si>
  <si>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</si>
  <si>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</si>
  <si>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</si>
  <si>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</si>
  <si>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</si>
  <si>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</si>
  <si>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</si>
  <si>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</si>
  <si>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</si>
  <si>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</si>
  <si>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</si>
  <si>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</si>
  <si>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</si>
  <si>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</si>
  <si>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</si>
  <si>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</si>
  <si>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</si>
  <si>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</si>
  <si>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</si>
  <si>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</si>
  <si>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</si>
  <si>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</si>
  <si>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</si>
  <si>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</si>
  <si>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</si>
  <si>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</si>
  <si>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</si>
  <si>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</si>
  <si>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</si>
  <si>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</si>
  <si>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</si>
  <si>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</si>
  <si>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</si>
  <si>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</si>
  <si>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</si>
  <si>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</si>
  <si>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</si>
  <si>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</si>
  <si>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</si>
  <si>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</si>
  <si>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</si>
  <si>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</si>
  <si>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</si>
  <si>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</si>
  <si>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</si>
  <si>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</si>
  <si>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</si>
  <si>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</si>
  <si>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</si>
  <si>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</si>
  <si>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</si>
  <si>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</si>
  <si>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</si>
  <si>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</si>
  <si>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</si>
  <si>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</si>
  <si>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</si>
  <si>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</si>
  <si>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</si>
  <si>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</si>
  <si>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</si>
  <si>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</si>
  <si>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</si>
  <si>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</si>
  <si>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</si>
  <si>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</si>
  <si>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</si>
  <si>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</si>
  <si>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</si>
  <si>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</si>
  <si>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</si>
  <si>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</si>
  <si>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</si>
  <si>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</si>
  <si>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</si>
  <si>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</si>
  <si>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</si>
  <si>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</si>
  <si>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</si>
  <si>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</si>
  <si>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</si>
  <si>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</si>
  <si>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</si>
  <si>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</si>
  <si>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</si>
  <si>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</si>
  <si>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</si>
  <si>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</si>
  <si>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</si>
  <si>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</si>
  <si>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</si>
  <si>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</si>
  <si>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</si>
  <si>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</si>
  <si>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</si>
  <si>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</si>
  <si>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</si>
  <si>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</si>
  <si>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</si>
  <si>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</si>
  <si>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</si>
  <si>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</si>
  <si>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</si>
  <si>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</si>
  <si>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</si>
  <si>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</si>
  <si>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</si>
  <si>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</si>
  <si>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</si>
  <si>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</si>
  <si>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</si>
  <si>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</si>
  <si>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</si>
  <si>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</si>
  <si>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</si>
  <si>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</si>
  <si>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</si>
  <si>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</si>
  <si>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</si>
  <si>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</si>
  <si>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</si>
  <si>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</si>
  <si>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</si>
  <si>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</si>
  <si>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</si>
  <si>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</si>
  <si>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</si>
  <si>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</si>
  <si>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</si>
  <si>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</si>
  <si>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</si>
  <si>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</si>
  <si>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</si>
  <si>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</si>
  <si>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</si>
  <si>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</si>
  <si>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</si>
  <si>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</si>
  <si>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</si>
  <si>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</si>
  <si>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</si>
  <si>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</si>
  <si>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</si>
  <si>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</si>
  <si>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</si>
  <si>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</si>
  <si>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</si>
  <si>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</si>
  <si>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</si>
  <si>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</si>
  <si>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</si>
  <si>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</si>
  <si>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</si>
  <si>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</si>
  <si>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</si>
  <si>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</si>
  <si>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</si>
  <si>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</si>
  <si>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</si>
  <si>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</si>
  <si>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</si>
  <si>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</si>
  <si>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</si>
  <si>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</si>
  <si>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</si>
  <si>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</si>
  <si>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</si>
  <si>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</si>
  <si>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</si>
  <si>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</si>
  <si>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</si>
  <si>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</si>
  <si>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</si>
  <si>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</si>
  <si>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</si>
  <si>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</si>
  <si>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</si>
  <si>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</si>
  <si>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</si>
  <si>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</si>
  <si>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</si>
  <si>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</si>
  <si>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</si>
  <si>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</si>
  <si>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</si>
  <si>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</si>
  <si>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</si>
  <si>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</si>
  <si>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</si>
  <si>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</si>
  <si>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</si>
  <si>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</si>
  <si>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</si>
  <si>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</si>
  <si>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</si>
  <si>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</si>
  <si>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</si>
  <si>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</si>
  <si>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</si>
  <si>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</si>
  <si>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</si>
  <si>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</si>
  <si>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</si>
  <si>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</si>
  <si>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</si>
  <si>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</si>
  <si>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</si>
  <si>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</si>
  <si>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</si>
  <si>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</si>
  <si>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</si>
  <si>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</si>
  <si>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</si>
  <si>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</si>
  <si>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</si>
  <si>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</si>
  <si>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</si>
  <si>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</si>
  <si>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</si>
  <si>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</si>
  <si>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</si>
  <si>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</si>
  <si>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</si>
  <si>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</si>
  <si>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</si>
  <si>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</si>
  <si>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</si>
  <si>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</si>
  <si>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</si>
  <si>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</si>
  <si>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</si>
  <si>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</si>
  <si>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</si>
  <si>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</si>
  <si>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</si>
  <si>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</si>
  <si>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</si>
  <si>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</si>
  <si>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</si>
  <si>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</si>
  <si>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</si>
  <si>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</si>
  <si>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</si>
  <si>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</si>
  <si>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</si>
  <si>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</si>
  <si>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</si>
  <si>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</si>
  <si>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</si>
  <si>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</si>
  <si>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</si>
  <si>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</si>
  <si>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</si>
  <si>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</si>
  <si>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</si>
  <si>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</si>
  <si>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</si>
  <si>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</si>
  <si>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</si>
  <si>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</si>
  <si>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</si>
  <si>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</si>
  <si>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</si>
  <si>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</si>
  <si>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</si>
  <si>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</si>
  <si>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</si>
  <si>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</si>
  <si>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</si>
  <si>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</si>
  <si>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</si>
  <si>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</si>
  <si>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</si>
  <si>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</si>
  <si>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</si>
  <si>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</si>
  <si>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</si>
  <si>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</si>
  <si>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</si>
  <si>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</si>
  <si>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</si>
  <si>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</si>
  <si>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</si>
  <si>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</si>
  <si>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</si>
  <si>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</si>
  <si>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</si>
  <si>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</si>
  <si>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</si>
  <si>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</si>
  <si>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</si>
  <si>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</si>
  <si>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</si>
  <si>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</si>
  <si>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</si>
  <si>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</si>
  <si>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</si>
  <si>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</si>
  <si>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</si>
  <si>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</si>
  <si>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</si>
  <si>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</si>
  <si>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</si>
  <si>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</si>
  <si>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</si>
  <si>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</si>
  <si>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</si>
  <si>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</si>
  <si>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</si>
  <si>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</si>
  <si>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</si>
  <si>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</si>
  <si>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</si>
  <si>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</si>
  <si>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</si>
  <si>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</si>
  <si>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</si>
  <si>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</si>
  <si>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</si>
  <si>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</si>
  <si>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</si>
  <si>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</si>
  <si>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</si>
  <si>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</si>
  <si>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</si>
  <si>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</si>
  <si>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</si>
  <si>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</si>
  <si>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</si>
  <si>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</si>
  <si>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</si>
  <si>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</si>
  <si>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</si>
  <si>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</si>
  <si>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</si>
  <si>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</si>
  <si>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</si>
  <si>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</si>
  <si>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</si>
  <si>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</si>
  <si>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</si>
  <si>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</si>
  <si>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</si>
  <si>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</si>
  <si>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</si>
  <si>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</si>
  <si>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</si>
  <si>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</si>
  <si>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</si>
  <si>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</si>
  <si>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</si>
  <si>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</si>
  <si>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</si>
  <si>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</si>
  <si>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</si>
  <si>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</si>
  <si>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</si>
  <si>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</si>
  <si>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</si>
  <si>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</si>
  <si>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</si>
  <si>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</si>
  <si>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</si>
  <si>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</si>
  <si>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</si>
  <si>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</si>
  <si>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</si>
  <si>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</si>
  <si>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</si>
  <si>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</si>
  <si>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</si>
  <si>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</si>
  <si>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</si>
  <si>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</si>
  <si>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</si>
  <si>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</si>
  <si>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</si>
  <si>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</si>
  <si>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</si>
  <si>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</si>
  <si>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</si>
  <si>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</si>
  <si>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</si>
  <si>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</si>
  <si>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</si>
  <si>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</si>
  <si>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</si>
  <si>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</si>
  <si>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</si>
  <si>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</si>
  <si>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</si>
  <si>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</si>
  <si>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</si>
  <si>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</si>
  <si>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</si>
  <si>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</si>
  <si>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</si>
  <si>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</si>
  <si>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</si>
  <si>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</si>
  <si>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</si>
  <si>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</si>
  <si>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</si>
  <si>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</si>
  <si>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</si>
  <si>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</si>
  <si>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</si>
  <si>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</si>
  <si>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</si>
  <si>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</si>
  <si>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</si>
  <si>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</si>
  <si>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</si>
  <si>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</si>
  <si>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</si>
  <si>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</si>
  <si>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</si>
  <si>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</si>
  <si>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</si>
  <si>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</si>
  <si>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</si>
  <si>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</si>
  <si>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</si>
  <si>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</si>
  <si>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</si>
  <si>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</si>
  <si>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</si>
  <si>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</si>
  <si>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</si>
  <si>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</si>
  <si>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</si>
  <si>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</si>
  <si>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</si>
  <si>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</si>
  <si>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</si>
  <si>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</si>
  <si>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</si>
  <si>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</si>
  <si>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</si>
  <si>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</si>
  <si>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</si>
  <si>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</si>
  <si>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</si>
  <si>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</si>
  <si>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</si>
  <si>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</si>
  <si>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</si>
  <si>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</si>
  <si>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</si>
  <si>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</si>
  <si>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</si>
  <si>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</si>
  <si>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</si>
  <si>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</si>
  <si>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</si>
  <si>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</si>
  <si>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</si>
  <si>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</si>
  <si>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</si>
  <si>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</si>
  <si>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</si>
  <si>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</si>
  <si>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</si>
  <si>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</si>
  <si>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</si>
  <si>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</si>
  <si>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</si>
  <si>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</si>
  <si>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</si>
  <si>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</si>
  <si>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</si>
  <si>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</si>
  <si>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</si>
  <si>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</si>
  <si>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</si>
  <si>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</si>
  <si>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</si>
  <si>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</si>
  <si>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</si>
  <si>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</si>
  <si>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</si>
  <si>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</si>
  <si>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</si>
  <si>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</si>
  <si>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</si>
  <si>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</si>
  <si>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</si>
  <si>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</si>
  <si>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</si>
  <si>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</si>
  <si>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</si>
  <si>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</si>
  <si>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</si>
  <si>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</si>
  <si>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</si>
  <si>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</si>
  <si>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</si>
  <si>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</si>
  <si>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</si>
  <si>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</si>
  <si>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</si>
  <si>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</si>
  <si>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</si>
  <si>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</si>
  <si>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</si>
  <si>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</si>
  <si>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</si>
  <si>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</si>
  <si>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</si>
  <si>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</si>
  <si>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</si>
  <si>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</si>
  <si>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</si>
  <si>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</si>
  <si>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</si>
  <si>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</si>
  <si>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</si>
  <si>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</si>
  <si>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</si>
  <si>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</si>
  <si>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</si>
  <si>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</si>
  <si>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</si>
  <si>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</si>
  <si>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</si>
  <si>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</si>
  <si>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</si>
  <si>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</si>
  <si>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</si>
  <si>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</si>
  <si>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</si>
  <si>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</si>
  <si>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</si>
  <si>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</si>
  <si>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</si>
  <si>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</si>
  <si>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</si>
  <si>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</si>
  <si>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</si>
  <si>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</si>
  <si>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</si>
  <si>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</si>
  <si>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</si>
  <si>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</si>
  <si>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</si>
  <si>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</si>
  <si>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</si>
  <si>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</si>
  <si>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</si>
  <si>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</si>
  <si>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</si>
  <si>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</si>
  <si>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</si>
  <si>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</si>
  <si>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</si>
  <si>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</si>
  <si>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</si>
  <si>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</si>
  <si>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</si>
  <si>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</si>
  <si>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</si>
  <si>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</si>
  <si>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</si>
  <si>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</si>
  <si>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</si>
  <si>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</si>
  <si>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</si>
  <si>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</si>
  <si>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</si>
  <si>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</si>
  <si>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</si>
  <si>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</si>
  <si>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</si>
  <si>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</si>
  <si>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</si>
  <si>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</si>
  <si>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</si>
  <si>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</si>
  <si>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</si>
  <si>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</si>
  <si>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</si>
  <si>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</si>
  <si>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</si>
  <si>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</si>
  <si>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</si>
  <si>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</si>
  <si>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</si>
  <si>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</si>
  <si>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</si>
  <si>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</si>
  <si>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</si>
  <si>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</si>
  <si>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</si>
  <si>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</si>
  <si>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</si>
  <si>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</si>
  <si>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</si>
  <si>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</si>
  <si>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</si>
  <si>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</si>
  <si>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</si>
  <si>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</si>
  <si>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</si>
  <si>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</si>
  <si>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</si>
  <si>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</si>
  <si>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</si>
  <si>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</si>
  <si>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</si>
  <si>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</si>
  <si>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</si>
  <si>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</si>
  <si>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</si>
  <si>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</si>
  <si>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</si>
  <si>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</si>
  <si>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</si>
  <si>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</si>
  <si>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</si>
  <si>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</si>
  <si>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</si>
  <si>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</si>
  <si>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</si>
  <si>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</si>
  <si>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</si>
  <si>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</si>
  <si>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</si>
  <si>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</si>
  <si>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</si>
  <si>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</si>
  <si>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</si>
  <si>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</si>
  <si>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</si>
  <si>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</si>
  <si>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</si>
  <si>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</si>
  <si>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</si>
  <si>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</si>
  <si>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</si>
  <si>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</si>
  <si>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</si>
  <si>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</si>
  <si>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</si>
  <si>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</si>
  <si>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</si>
  <si>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</si>
  <si>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</si>
  <si>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</si>
  <si>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</si>
  <si>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</si>
  <si>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</si>
  <si>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</si>
  <si>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</si>
  <si>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</si>
  <si>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</si>
  <si>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</si>
  <si>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</si>
  <si>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</si>
  <si>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</si>
  <si>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</si>
  <si>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</si>
  <si>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</si>
  <si>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</si>
  <si>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</si>
  <si>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</si>
  <si>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</si>
  <si>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</si>
  <si>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</si>
  <si>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</si>
  <si>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</si>
  <si>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</si>
  <si>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</si>
  <si>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</si>
  <si>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</si>
  <si>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</si>
  <si>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</si>
  <si>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</si>
  <si>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</si>
  <si>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</si>
  <si>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</si>
  <si>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</si>
  <si>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</si>
  <si>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</si>
  <si>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</si>
  <si>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</si>
  <si>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</si>
  <si>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</si>
  <si>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</si>
  <si>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</si>
  <si>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</si>
  <si>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</si>
  <si>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</si>
  <si>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</si>
  <si>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</si>
  <si>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</si>
  <si>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</si>
  <si>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</si>
  <si>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</si>
  <si>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</si>
  <si>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</si>
  <si>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</si>
  <si>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</si>
  <si>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</si>
  <si>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</si>
  <si>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</si>
  <si>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</si>
  <si>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</si>
  <si>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</si>
  <si>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</si>
  <si>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</si>
  <si>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</si>
  <si>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</si>
  <si>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</si>
  <si>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</si>
  <si>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</si>
  <si>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</si>
  <si>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</si>
  <si>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</si>
  <si>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</si>
  <si>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</si>
  <si>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</si>
  <si>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</si>
  <si>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</si>
  <si>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</si>
  <si>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</si>
  <si>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</si>
  <si>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</si>
  <si>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</si>
  <si>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</si>
  <si>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</si>
  <si>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</si>
  <si>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</si>
  <si>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</si>
  <si>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</si>
  <si>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</si>
  <si>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</si>
  <si>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</si>
  <si>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</si>
  <si>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</si>
  <si>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</si>
  <si>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</si>
  <si>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</si>
  <si>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</si>
  <si>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</si>
  <si>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</si>
  <si>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</si>
  <si>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</si>
  <si>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</si>
  <si>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</si>
  <si>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</si>
  <si>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</si>
  <si>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</si>
  <si>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</si>
  <si>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</si>
  <si>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</si>
  <si>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</si>
  <si>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</si>
  <si>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</si>
  <si>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</si>
  <si>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</si>
  <si>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</si>
  <si>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</si>
  <si>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</si>
  <si>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</si>
  <si>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</si>
  <si>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</si>
  <si>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</si>
  <si>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</si>
  <si>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</si>
  <si>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</si>
  <si>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</si>
  <si>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</si>
  <si>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</si>
  <si>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</si>
  <si>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</si>
  <si>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</si>
  <si>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</si>
  <si>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</si>
  <si>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</si>
  <si>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</si>
  <si>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</si>
  <si>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</si>
  <si>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</si>
  <si>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</si>
  <si>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</si>
  <si>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</si>
  <si>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</si>
  <si>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</si>
  <si>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</si>
  <si>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</si>
  <si>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</si>
  <si>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</si>
  <si>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</si>
  <si>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</si>
  <si>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</si>
  <si>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</si>
  <si>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</si>
  <si>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</si>
  <si>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</si>
  <si>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</si>
  <si>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</si>
  <si>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</si>
  <si>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</si>
  <si>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</si>
  <si>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</si>
  <si>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</si>
  <si>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</si>
  <si>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</si>
  <si>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</si>
  <si>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</si>
  <si>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</si>
  <si>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</si>
  <si>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</si>
  <si>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</si>
  <si>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</si>
  <si>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</si>
  <si>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</si>
  <si>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</si>
  <si>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</si>
  <si>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</si>
  <si>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</si>
  <si>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</si>
  <si>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</si>
  <si>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</si>
  <si>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</si>
  <si>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</si>
  <si>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</si>
  <si>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</si>
  <si>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</si>
  <si>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</si>
  <si>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</si>
  <si>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</si>
  <si>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</si>
  <si>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</si>
  <si>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</si>
  <si>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</si>
  <si>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</si>
  <si>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</si>
  <si>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</si>
  <si>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</si>
  <si>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</si>
  <si>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</si>
  <si>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</si>
  <si>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</si>
  <si>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</si>
  <si>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</si>
  <si>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</si>
  <si>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</si>
  <si>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</si>
  <si>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</si>
  <si>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</si>
  <si>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</si>
  <si>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</si>
  <si>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</si>
  <si>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</si>
  <si>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</si>
  <si>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</si>
  <si>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</si>
  <si>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</si>
  <si>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</si>
  <si>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</si>
  <si>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</si>
  <si>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</si>
  <si>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</si>
  <si>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</si>
  <si>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</si>
  <si>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</si>
  <si>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</si>
  <si>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</si>
  <si>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</si>
  <si>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</si>
  <si>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</si>
  <si>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</si>
  <si>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</si>
  <si>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</si>
  <si>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</si>
  <si>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</si>
  <si>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</si>
  <si>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</si>
  <si>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</si>
  <si>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</si>
  <si>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</si>
  <si>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</si>
  <si>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</si>
  <si>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</si>
  <si>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</si>
  <si>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</si>
  <si>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</si>
  <si>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</si>
  <si>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</si>
  <si>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</si>
  <si>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</si>
  <si>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</si>
  <si>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</si>
  <si>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</si>
  <si>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</si>
  <si>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</si>
  <si>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</si>
  <si>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</si>
  <si>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</si>
  <si>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</si>
  <si>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</si>
  <si>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</si>
  <si>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</si>
  <si>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</si>
  <si>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</si>
  <si>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</si>
  <si>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</si>
  <si>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</si>
  <si>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</si>
  <si>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</si>
  <si>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</si>
  <si>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</si>
  <si>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</si>
  <si>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</si>
  <si>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</si>
  <si>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</si>
  <si>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</si>
  <si>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</si>
  <si>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</si>
  <si>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</si>
  <si>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</si>
  <si>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</si>
  <si>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</si>
  <si>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</si>
  <si>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</si>
  <si>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</si>
  <si>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</si>
  <si>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</si>
  <si>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</si>
  <si>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</si>
  <si>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</si>
  <si>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</si>
  <si>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</si>
  <si>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</si>
  <si>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</si>
  <si>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</si>
  <si>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</si>
  <si>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</si>
  <si>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</si>
  <si>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</si>
  <si>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</si>
  <si>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</si>
  <si>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</si>
  <si>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</si>
  <si>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</si>
  <si>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</si>
  <si>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</si>
  <si>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</si>
  <si>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</si>
  <si>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</si>
  <si>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</si>
  <si>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</si>
  <si>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</si>
  <si>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</si>
  <si>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</si>
  <si>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</si>
  <si>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</si>
  <si>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</si>
  <si>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</si>
  <si>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</si>
  <si>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</si>
  <si>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</si>
  <si>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</si>
  <si>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</si>
  <si>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</si>
  <si>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</si>
  <si>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</si>
  <si>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</si>
  <si>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</si>
  <si>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</si>
  <si>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</si>
  <si>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</si>
  <si>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</si>
  <si>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</si>
  <si>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</si>
  <si>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</si>
  <si>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</si>
  <si>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</si>
  <si>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</si>
  <si>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</si>
  <si>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</si>
  <si>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</si>
  <si>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</si>
  <si>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</si>
  <si>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</si>
  <si>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</si>
  <si>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</si>
  <si>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</si>
  <si>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</si>
  <si>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</si>
  <si>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</si>
  <si>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</si>
  <si>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</si>
  <si>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</si>
  <si>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</si>
  <si>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</si>
  <si>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</si>
  <si>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</si>
  <si>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</si>
  <si>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</si>
  <si>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</si>
  <si>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</si>
  <si>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</si>
  <si>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</si>
  <si>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</si>
  <si>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</si>
  <si>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</si>
  <si>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</si>
  <si>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</si>
  <si>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</si>
  <si>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</si>
  <si>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</si>
  <si>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</si>
  <si>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</si>
  <si>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</si>
  <si>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</si>
  <si>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</si>
  <si>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</si>
  <si>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</si>
  <si>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</si>
  <si>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</si>
  <si>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</si>
  <si>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</si>
  <si>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</si>
  <si>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</si>
  <si>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</si>
  <si>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</si>
  <si>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</si>
  <si>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</si>
  <si>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</si>
  <si>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</si>
  <si>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</si>
  <si>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</si>
  <si>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</si>
  <si>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</si>
  <si>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</si>
  <si>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</si>
  <si>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</si>
  <si>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</si>
  <si>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</si>
  <si>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</si>
  <si>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</si>
  <si>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</si>
  <si>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</si>
  <si>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</si>
  <si>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</si>
  <si>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</si>
  <si>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</si>
  <si>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</si>
  <si>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</si>
  <si>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</si>
  <si>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</si>
  <si>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</si>
  <si>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</si>
  <si>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</si>
  <si>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</si>
  <si>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</si>
  <si>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</si>
  <si>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</si>
  <si>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</si>
  <si>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</si>
  <si>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</si>
  <si>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</si>
  <si>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</si>
  <si>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</si>
  <si>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</si>
  <si>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</si>
  <si>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</si>
  <si>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</si>
  <si>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</si>
  <si>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</si>
  <si>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</si>
  <si>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</si>
  <si>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</si>
  <si>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</si>
  <si>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</si>
  <si>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</si>
  <si>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</si>
  <si>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</si>
  <si>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</si>
  <si>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</si>
  <si>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</si>
  <si>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</si>
  <si>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</si>
  <si>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</si>
  <si>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</si>
  <si>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</si>
  <si>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</si>
  <si>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</si>
  <si>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</si>
  <si>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</si>
  <si>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</si>
  <si>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</si>
  <si>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</si>
  <si>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</si>
  <si>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</si>
  <si>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</si>
  <si>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</si>
  <si>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</si>
  <si>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</si>
  <si>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</si>
  <si>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</si>
  <si>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</si>
  <si>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</si>
  <si>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</si>
  <si>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</si>
  <si>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</si>
  <si>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</si>
  <si>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</si>
  <si>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</si>
  <si>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</si>
  <si>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</si>
  <si>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</si>
  <si>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</si>
  <si>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</si>
  <si>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</si>
  <si>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</si>
  <si>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</si>
  <si>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</si>
  <si>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</si>
  <si>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</si>
  <si>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</si>
  <si>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</si>
  <si>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</si>
  <si>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</si>
  <si>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</si>
  <si>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</si>
  <si>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</si>
  <si>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</si>
  <si>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</si>
  <si>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</si>
  <si>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</si>
  <si>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</si>
  <si>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</si>
  <si>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</si>
  <si>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</si>
  <si>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</si>
  <si>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</si>
  <si>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</si>
  <si>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</si>
  <si>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</si>
  <si>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</si>
  <si>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</si>
  <si>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</si>
  <si>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</si>
  <si>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</si>
  <si>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</si>
  <si>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</si>
  <si>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</si>
  <si>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</si>
  <si>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</si>
  <si>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</si>
  <si>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</si>
  <si>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</si>
  <si>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</si>
  <si>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</si>
  <si>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</si>
  <si>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</si>
  <si>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</si>
  <si>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</si>
  <si>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</si>
  <si>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</si>
  <si>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</si>
  <si>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</si>
  <si>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</si>
  <si>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</si>
  <si>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</si>
  <si>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</si>
  <si>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</si>
  <si>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</si>
  <si>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</si>
  <si>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</si>
  <si>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</si>
  <si>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</si>
  <si>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</si>
  <si>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</si>
  <si>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</si>
  <si>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</si>
  <si>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</si>
  <si>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</si>
  <si>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</si>
  <si>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</si>
  <si>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</si>
  <si>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</si>
  <si>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</si>
  <si>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</si>
  <si>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</si>
  <si>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</si>
  <si>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</si>
  <si>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</si>
  <si>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</si>
  <si>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</si>
  <si>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</si>
  <si>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</si>
  <si>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</si>
  <si>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</si>
  <si>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</si>
  <si>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</si>
  <si>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</si>
  <si>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</si>
  <si>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</si>
  <si>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</si>
  <si>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</si>
  <si>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</si>
  <si>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</si>
  <si>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</si>
  <si>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</si>
  <si>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</si>
  <si>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</si>
  <si>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</si>
  <si>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</si>
  <si>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</si>
  <si>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</si>
  <si>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</si>
  <si>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</si>
  <si>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</si>
  <si>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</si>
  <si>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</si>
  <si>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</si>
  <si>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</si>
  <si>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</si>
  <si>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</si>
  <si>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</si>
  <si>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</si>
  <si>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</si>
  <si>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</si>
  <si>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</si>
  <si>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</si>
  <si>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</si>
  <si>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</si>
  <si>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</si>
  <si>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</si>
  <si>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</si>
  <si>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</si>
  <si>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</si>
  <si>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</si>
  <si>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</si>
  <si>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</si>
  <si>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</si>
  <si>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</si>
  <si>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</si>
  <si>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</si>
  <si>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</si>
  <si>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</si>
  <si>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</si>
  <si>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</si>
  <si>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</si>
  <si>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</si>
  <si>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</si>
  <si>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</si>
  <si>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</si>
  <si>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</si>
  <si>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</si>
  <si>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</si>
  <si>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</si>
  <si>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</si>
  <si>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</si>
  <si>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</si>
  <si>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</si>
  <si>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</si>
  <si>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</si>
  <si>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</si>
  <si>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</si>
  <si>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</si>
  <si>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</si>
  <si>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</si>
  <si>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</si>
  <si>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</si>
  <si>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</si>
  <si>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</si>
  <si>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</si>
  <si>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</si>
  <si>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</si>
  <si>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</si>
  <si>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</si>
  <si>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</si>
  <si>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</si>
  <si>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</si>
  <si>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</si>
  <si>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</si>
  <si>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</si>
  <si>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</si>
  <si>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</si>
  <si>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</si>
  <si>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</si>
  <si>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</si>
  <si>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</si>
  <si>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</si>
  <si>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</si>
  <si>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</si>
  <si>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</si>
  <si>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</si>
  <si>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</si>
  <si>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</si>
  <si>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</si>
  <si>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</si>
  <si>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</si>
  <si>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</si>
  <si>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</si>
  <si>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</si>
  <si>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</si>
  <si>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</si>
  <si>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</si>
  <si>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</si>
  <si>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</si>
  <si>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</si>
  <si>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</si>
  <si>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</si>
  <si>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</si>
  <si>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</si>
  <si>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</si>
  <si>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</si>
  <si>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</si>
  <si>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</si>
  <si>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</si>
  <si>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</si>
  <si>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</si>
  <si>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</si>
  <si>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</si>
  <si>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</si>
  <si>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</si>
  <si>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</si>
  <si>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</si>
  <si>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</si>
  <si>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</si>
  <si>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</si>
  <si>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</si>
  <si>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</si>
  <si>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</si>
  <si>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</si>
  <si>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</si>
  <si>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</si>
  <si>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</si>
  <si>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</si>
  <si>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</si>
  <si>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</si>
  <si>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</si>
  <si>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</si>
  <si>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</si>
  <si>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</si>
  <si>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</si>
  <si>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</si>
  <si>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</si>
  <si>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</si>
  <si>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</si>
  <si>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</si>
  <si>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</si>
  <si>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</si>
  <si>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</si>
  <si>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</si>
  <si>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</si>
  <si>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</si>
  <si>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</si>
  <si>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</si>
  <si>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</si>
  <si>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</si>
  <si>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</si>
  <si>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</si>
  <si>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</si>
  <si>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</si>
  <si>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</si>
  <si>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</si>
  <si>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</si>
  <si>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</si>
  <si>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</si>
  <si>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</si>
  <si>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</si>
  <si>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</si>
  <si>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</si>
  <si>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</si>
  <si>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</si>
  <si>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</si>
  <si>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</si>
  <si>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</si>
  <si>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</si>
  <si>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</si>
  <si>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</si>
  <si>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</si>
  <si>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</si>
  <si>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</si>
  <si>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</si>
  <si>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</si>
  <si>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</si>
  <si>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</si>
  <si>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</si>
  <si>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</si>
  <si>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</si>
  <si>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</si>
  <si>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</si>
  <si>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</si>
  <si>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</si>
  <si>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</si>
  <si>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</si>
  <si>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</si>
  <si>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</si>
  <si>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</si>
  <si>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</si>
  <si>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</si>
  <si>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</si>
  <si>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</si>
  <si>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</si>
  <si>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</si>
  <si>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</si>
  <si>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</si>
  <si>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</si>
  <si>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</si>
  <si>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</si>
  <si>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</si>
  <si>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</si>
  <si>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</si>
  <si>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</si>
  <si>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</si>
  <si>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</si>
  <si>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</si>
  <si>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</si>
  <si>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</si>
  <si>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</si>
  <si>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</si>
  <si>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</si>
  <si>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</si>
  <si>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</si>
  <si>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</si>
  <si>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</si>
  <si>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</si>
  <si>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</si>
  <si>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</si>
  <si>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</si>
  <si>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</si>
  <si>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</si>
  <si>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</si>
  <si>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</si>
  <si>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</si>
  <si>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</si>
  <si>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</si>
  <si>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</si>
  <si>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</si>
  <si>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</si>
  <si>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</si>
  <si>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</si>
  <si>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</si>
  <si>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</si>
  <si>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</si>
  <si>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</si>
  <si>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</si>
  <si>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</si>
  <si>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</si>
  <si>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</si>
  <si>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</si>
  <si>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</si>
  <si>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</si>
  <si>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</si>
  <si>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</si>
  <si>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</si>
  <si>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</si>
  <si>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</si>
  <si>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</si>
  <si>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</si>
  <si>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</si>
  <si>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</si>
  <si>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</si>
  <si>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</si>
  <si>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</si>
  <si>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</si>
  <si>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</si>
  <si>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</si>
  <si>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</si>
  <si>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</si>
  <si>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</si>
  <si>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</si>
  <si>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</si>
  <si>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</si>
  <si>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</si>
  <si>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</si>
  <si>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</si>
  <si>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</si>
  <si>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</si>
  <si>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</si>
  <si>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</si>
  <si>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</si>
  <si>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</si>
  <si>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</si>
  <si>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</si>
  <si>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</si>
  <si>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</si>
  <si>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</si>
  <si>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</si>
  <si>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</si>
  <si>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</si>
  <si>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</si>
  <si>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</si>
  <si>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</si>
  <si>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</si>
  <si>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</si>
  <si>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</si>
  <si>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</si>
  <si>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</si>
  <si>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</si>
  <si>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</si>
  <si>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</si>
  <si>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</si>
  <si>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</si>
  <si>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</si>
  <si>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</si>
  <si>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</si>
  <si>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</si>
  <si>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</si>
  <si>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</si>
  <si>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</si>
  <si>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</si>
  <si>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</si>
  <si>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</si>
  <si>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</si>
  <si>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</si>
  <si>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</si>
  <si>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</si>
  <si>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</si>
  <si>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</si>
  <si>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</si>
  <si>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</si>
  <si>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</si>
  <si>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</si>
  <si>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</si>
  <si>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</si>
  <si>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</si>
  <si>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</si>
  <si>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</si>
  <si>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</si>
  <si>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</si>
  <si>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</si>
  <si>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</si>
  <si>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</si>
  <si>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</si>
  <si>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</si>
  <si>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</si>
  <si>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</si>
  <si>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</si>
  <si>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</si>
  <si>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</si>
  <si>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</si>
  <si>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</si>
  <si>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</si>
  <si>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</si>
  <si>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</si>
  <si>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</si>
  <si>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</si>
  <si>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</si>
  <si>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</si>
  <si>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</si>
  <si>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</si>
  <si>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</si>
  <si>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</si>
  <si>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</si>
  <si>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</si>
  <si>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</si>
  <si>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</si>
  <si>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</si>
  <si>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</si>
  <si>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</si>
  <si>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</si>
  <si>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</si>
  <si>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</si>
  <si>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</si>
  <si>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</si>
  <si>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</si>
  <si>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</si>
  <si>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</si>
  <si>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</si>
  <si>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</si>
  <si>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</si>
  <si>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</si>
  <si>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</si>
  <si>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</si>
  <si>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</si>
  <si>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</si>
  <si>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</si>
  <si>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</si>
  <si>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</si>
  <si>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</si>
  <si>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</si>
  <si>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</si>
  <si>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</si>
  <si>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</si>
  <si>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</si>
  <si>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</si>
  <si>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</si>
  <si>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</si>
  <si>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</si>
  <si>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</si>
  <si>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</si>
  <si>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</si>
  <si>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</si>
  <si>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</si>
  <si>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</si>
  <si>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</si>
  <si>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</si>
  <si>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</si>
  <si>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</si>
  <si>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</si>
  <si>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</si>
  <si>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</si>
  <si>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</si>
  <si>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</si>
  <si>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</si>
  <si>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</si>
  <si>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</si>
  <si>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</si>
  <si>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</si>
  <si>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</si>
  <si>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</si>
  <si>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</si>
  <si>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</si>
  <si>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</si>
  <si>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</si>
  <si>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</si>
  <si>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</si>
  <si>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</si>
  <si>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</si>
  <si>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</si>
  <si>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</si>
  <si>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</si>
  <si>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</si>
  <si>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</si>
  <si>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</si>
  <si>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</si>
  <si>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</si>
  <si>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</si>
  <si>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</si>
  <si>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</si>
  <si>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</si>
  <si>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</si>
  <si>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</si>
  <si>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</si>
  <si>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</si>
  <si>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</si>
  <si>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</si>
  <si>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</si>
  <si>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</si>
  <si>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</si>
  <si>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</si>
  <si>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</si>
  <si>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</si>
  <si>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</si>
  <si>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</si>
  <si>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</si>
  <si>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</si>
  <si>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</si>
  <si>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</si>
  <si>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</si>
  <si>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</si>
  <si>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</si>
  <si>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</si>
  <si>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</si>
  <si>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</si>
  <si>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</si>
  <si>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</si>
  <si>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</si>
  <si>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</si>
  <si>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</si>
  <si>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</si>
  <si>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</si>
  <si>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</si>
  <si>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</si>
  <si>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</si>
  <si>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</si>
  <si>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</si>
  <si>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</si>
  <si>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</si>
  <si>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</si>
  <si>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</si>
  <si>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</si>
  <si>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</si>
  <si>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</si>
  <si>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</si>
  <si>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</si>
  <si>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</si>
  <si>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</si>
  <si>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</si>
  <si>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</si>
  <si>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</si>
  <si>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</si>
  <si>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</si>
  <si>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</si>
  <si>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</si>
  <si>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</si>
  <si>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</si>
  <si>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</si>
  <si>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</si>
  <si>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</si>
  <si>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</si>
  <si>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</si>
  <si>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</si>
  <si>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</si>
  <si>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</si>
  <si>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</si>
  <si>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</si>
  <si>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</si>
  <si>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</si>
  <si>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</si>
  <si>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</si>
  <si>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</si>
  <si>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</si>
  <si>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</si>
  <si>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</si>
  <si>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</si>
  <si>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</si>
  <si>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</si>
  <si>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</si>
  <si>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</si>
  <si>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</si>
  <si>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</si>
  <si>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</si>
  <si>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</si>
  <si>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</si>
  <si>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</si>
  <si>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</si>
  <si>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</si>
  <si>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</si>
  <si>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</si>
  <si>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</si>
  <si>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</si>
  <si>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</si>
  <si>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</si>
  <si>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</si>
  <si>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</si>
  <si>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</si>
  <si>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</si>
  <si>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</si>
  <si>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</si>
  <si>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</si>
  <si>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</si>
  <si>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</si>
  <si>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</si>
  <si>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</si>
  <si>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</si>
  <si>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</si>
  <si>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</si>
  <si>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</si>
  <si>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</si>
  <si>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</si>
  <si>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</si>
  <si>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</si>
  <si>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</si>
  <si>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</si>
  <si>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</si>
  <si>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</si>
  <si>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</si>
  <si>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</si>
  <si>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</si>
  <si>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</si>
  <si>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</si>
  <si>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</si>
  <si>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</si>
  <si>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</si>
  <si>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</si>
  <si>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</si>
  <si>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</si>
  <si>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</si>
  <si>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</si>
  <si>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</si>
  <si>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</si>
  <si>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</si>
  <si>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</si>
  <si>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</si>
  <si>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</si>
  <si>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</si>
  <si>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</si>
  <si>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</si>
  <si>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</si>
  <si>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</si>
  <si>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</si>
  <si>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</si>
  <si>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</si>
  <si>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</si>
  <si>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</si>
  <si>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</si>
  <si>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</si>
  <si>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</si>
  <si>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</si>
  <si>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</si>
  <si>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</si>
  <si>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</si>
  <si>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</si>
  <si>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</si>
  <si>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</si>
  <si>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</si>
  <si>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</si>
  <si>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</si>
  <si>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</si>
  <si>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</si>
  <si>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</si>
  <si>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</si>
  <si>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</si>
  <si>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</si>
  <si>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</si>
  <si>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</si>
  <si>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</si>
  <si>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</si>
  <si>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</si>
  <si>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</si>
  <si>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</si>
  <si>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</si>
  <si>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</si>
  <si>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</si>
  <si>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</si>
  <si>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</si>
  <si>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</si>
  <si>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</si>
  <si>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</si>
  <si>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</si>
  <si>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</si>
  <si>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</si>
  <si>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</si>
  <si>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</si>
  <si>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</si>
  <si>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</si>
  <si>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</si>
  <si>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</si>
  <si>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</si>
  <si>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</si>
  <si>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</si>
  <si>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</si>
  <si>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</si>
  <si>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</si>
  <si>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</si>
  <si>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</si>
  <si>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</si>
  <si>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</si>
  <si>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</si>
  <si>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</si>
  <si>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</si>
  <si>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</si>
  <si>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</si>
  <si>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</si>
  <si>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</si>
  <si>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</si>
  <si>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</si>
  <si>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</si>
  <si>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</si>
  <si>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</si>
  <si>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</si>
  <si>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</si>
  <si>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</si>
  <si>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</si>
  <si>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</si>
  <si>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</si>
  <si>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</si>
  <si>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</si>
  <si>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</si>
  <si>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</si>
  <si>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</si>
  <si>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</si>
  <si>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</si>
  <si>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</si>
  <si>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</si>
  <si>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</si>
  <si>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</si>
  <si>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</si>
  <si>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</si>
  <si>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</si>
  <si>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</si>
  <si>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</si>
  <si>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</si>
  <si>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</si>
  <si>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</si>
  <si>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</si>
  <si>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</si>
  <si>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</si>
  <si>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</si>
  <si>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</si>
  <si>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</si>
  <si>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</si>
  <si>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</si>
  <si>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</si>
  <si>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</si>
  <si>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</si>
  <si>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</si>
  <si>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</si>
  <si>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</si>
  <si>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</si>
  <si>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</si>
  <si>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</si>
  <si>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</si>
  <si>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</si>
  <si>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</si>
  <si>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</si>
  <si>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</si>
  <si>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</si>
  <si>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</si>
  <si>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</si>
  <si>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</si>
  <si>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</si>
  <si>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</si>
  <si>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</si>
  <si>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</si>
  <si>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</si>
  <si>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</si>
  <si>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</si>
  <si>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</si>
  <si>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</si>
  <si>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</si>
  <si>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</si>
  <si>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</si>
  <si>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</si>
  <si>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</si>
  <si>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</si>
  <si>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</si>
  <si>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</si>
  <si>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</si>
  <si>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</si>
  <si>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</si>
  <si>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</si>
  <si>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</si>
  <si>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</si>
  <si>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</si>
  <si>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</si>
  <si>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</si>
  <si>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</si>
  <si>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</si>
  <si>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</si>
  <si>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</si>
  <si>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</si>
  <si>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</si>
  <si>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</si>
  <si>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</si>
  <si>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</si>
  <si>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</si>
  <si>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</si>
  <si>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</si>
  <si>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</si>
  <si>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</si>
  <si>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</si>
  <si>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</si>
  <si>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</si>
  <si>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</si>
  <si>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</si>
  <si>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</si>
  <si>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</si>
  <si>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</si>
  <si>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</si>
  <si>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</si>
  <si>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</si>
  <si>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</si>
  <si>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</si>
  <si>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</si>
  <si>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</si>
  <si>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</si>
  <si>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</si>
  <si>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</si>
  <si>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</si>
  <si>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</si>
  <si>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</si>
  <si>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</si>
  <si>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</si>
  <si>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</si>
  <si>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</si>
  <si>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</si>
  <si>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</si>
  <si>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</si>
  <si>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</si>
  <si>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</si>
  <si>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</si>
  <si>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</si>
  <si>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</si>
  <si>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</si>
  <si>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</si>
  <si>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</si>
  <si>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</si>
  <si>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</si>
  <si>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</si>
  <si>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</si>
  <si>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</si>
  <si>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</si>
  <si>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</si>
  <si>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</si>
  <si>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</si>
  <si>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</si>
  <si>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</si>
  <si>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</si>
  <si>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</si>
  <si>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</si>
  <si>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</si>
  <si>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</si>
  <si>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</si>
  <si>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</si>
  <si>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</si>
  <si>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</si>
  <si>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</si>
  <si>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</si>
  <si>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</si>
  <si>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</si>
  <si>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</si>
  <si>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</si>
  <si>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</si>
  <si>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</si>
  <si>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</si>
  <si>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</si>
  <si>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</si>
  <si>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</si>
  <si>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</si>
  <si>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</si>
  <si>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</si>
  <si>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</si>
  <si>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</si>
  <si>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</si>
  <si>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</si>
  <si>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</si>
  <si>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</si>
  <si>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</si>
  <si>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</si>
  <si>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</si>
  <si>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</si>
  <si>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</si>
  <si>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</si>
  <si>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</si>
  <si>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</si>
  <si>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</si>
  <si>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</si>
  <si>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</si>
  <si>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</si>
  <si>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</si>
  <si>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</si>
  <si>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</si>
  <si>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</si>
  <si>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</si>
  <si>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</si>
  <si>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</si>
  <si>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</si>
  <si>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</si>
  <si>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</si>
  <si>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</si>
  <si>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</si>
  <si>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</si>
  <si>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</si>
  <si>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</si>
  <si>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</si>
  <si>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</si>
  <si>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</si>
  <si>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</si>
  <si>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</si>
  <si>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</si>
  <si>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</si>
  <si>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</si>
  <si>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</si>
  <si>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</si>
  <si>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</si>
  <si>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</si>
  <si>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</si>
  <si>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</si>
  <si>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</si>
  <si>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</si>
  <si>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</si>
  <si>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</si>
  <si>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</si>
  <si>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</si>
  <si>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</si>
  <si>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</si>
  <si>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</si>
  <si>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</si>
  <si>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</si>
  <si>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</si>
  <si>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</si>
  <si>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</si>
  <si>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</si>
  <si>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</si>
  <si>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</si>
  <si>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</si>
  <si>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</si>
  <si>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</si>
  <si>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</si>
  <si>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</si>
  <si>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</si>
  <si>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</si>
  <si>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</si>
  <si>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</si>
  <si>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</si>
  <si>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</si>
  <si>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</si>
  <si>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</si>
  <si>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</si>
  <si>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</si>
  <si>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</si>
  <si>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</si>
  <si>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</si>
  <si>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</si>
  <si>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</si>
  <si>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</si>
  <si>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</si>
  <si>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</si>
  <si>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</si>
  <si>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</si>
  <si>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</si>
  <si>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</si>
  <si>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</si>
  <si>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</si>
  <si>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</si>
  <si>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</si>
  <si>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</si>
  <si>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</si>
  <si>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</si>
  <si>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</si>
  <si>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</si>
  <si>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</si>
  <si>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</si>
  <si>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</si>
  <si>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</si>
  <si>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</si>
  <si>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</si>
  <si>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</si>
  <si>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</si>
  <si>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</si>
  <si>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</si>
  <si>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</si>
  <si>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</si>
  <si>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</si>
  <si>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</si>
  <si>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</si>
  <si>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</si>
  <si>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</si>
  <si>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</si>
  <si>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</si>
  <si>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</si>
  <si>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</si>
  <si>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</si>
  <si>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</si>
  <si>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</si>
  <si>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</si>
  <si>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</si>
  <si>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</si>
  <si>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</si>
  <si>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</si>
  <si>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</si>
  <si>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</si>
  <si>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</si>
  <si>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</si>
  <si>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</si>
  <si>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</si>
  <si>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</si>
  <si>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</si>
  <si>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</si>
  <si>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</si>
  <si>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</si>
  <si>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</si>
  <si>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</si>
  <si>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</si>
  <si>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</si>
  <si>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</si>
  <si>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</si>
  <si>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</si>
  <si>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</si>
  <si>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</si>
  <si>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</si>
  <si>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</si>
  <si>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</si>
  <si>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</si>
  <si>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</si>
  <si>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</si>
  <si>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</si>
  <si>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</si>
  <si>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</si>
  <si>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</si>
  <si>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</si>
  <si>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</si>
  <si>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</si>
  <si>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</si>
  <si>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</si>
  <si>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</si>
  <si>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</si>
  <si>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</si>
  <si>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</si>
  <si>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</si>
  <si>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</si>
  <si>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</si>
  <si>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</si>
  <si>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</si>
  <si>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</si>
  <si>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</si>
  <si>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</si>
  <si>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</si>
  <si>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</si>
  <si>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</si>
  <si>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</si>
  <si>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</si>
  <si>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</si>
  <si>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</si>
  <si>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</si>
  <si>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</si>
  <si>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</si>
  <si>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</si>
  <si>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</si>
  <si>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</si>
  <si>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</si>
  <si>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</si>
  <si>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</si>
  <si>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</si>
  <si>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</si>
  <si>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</si>
  <si>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</si>
  <si>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</si>
  <si>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</si>
  <si>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</si>
  <si>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</si>
  <si>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</si>
  <si>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</si>
  <si>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</si>
  <si>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</si>
  <si>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</si>
  <si>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</si>
  <si>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</si>
  <si>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</si>
  <si>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</si>
  <si>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</si>
  <si>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</si>
  <si>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</si>
  <si>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</si>
  <si>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</si>
  <si>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</si>
  <si>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</si>
  <si>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</si>
  <si>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</si>
  <si>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</si>
  <si>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</si>
  <si>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</si>
  <si>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</si>
  <si>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</si>
  <si>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</si>
  <si>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</si>
  <si>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</si>
  <si>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</si>
  <si>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</si>
  <si>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</si>
  <si>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</si>
  <si>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</si>
  <si>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</si>
  <si>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</si>
  <si>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</si>
  <si>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</si>
  <si>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</si>
  <si>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</si>
  <si>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</si>
  <si>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</si>
  <si>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</si>
  <si>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</si>
  <si>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</si>
  <si>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</si>
  <si>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</si>
  <si>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</si>
  <si>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</si>
  <si>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</si>
  <si>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</si>
  <si>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</si>
  <si>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</si>
  <si>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</si>
  <si>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</si>
  <si>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</si>
  <si>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</si>
  <si>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</si>
  <si>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</si>
  <si>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</si>
  <si>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</si>
  <si>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</si>
  <si>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</si>
  <si>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</si>
  <si>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</si>
  <si>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</si>
  <si>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</si>
  <si>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</si>
  <si>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</si>
  <si>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</si>
  <si>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</si>
  <si>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</si>
  <si>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</si>
  <si>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</si>
  <si>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</si>
  <si>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</si>
  <si>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</si>
  <si>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</si>
  <si>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</si>
  <si>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</si>
  <si>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</si>
  <si>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</si>
  <si>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</si>
  <si>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</si>
  <si>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</si>
  <si>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</si>
  <si>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</si>
  <si>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</si>
  <si>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</si>
  <si>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</si>
  <si>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</si>
  <si>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</si>
  <si>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</si>
  <si>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</si>
  <si>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</si>
  <si>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</si>
  <si>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</si>
  <si>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</si>
  <si>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</si>
  <si>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</si>
  <si>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</si>
  <si>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</si>
  <si>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</si>
  <si>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</si>
  <si>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</si>
  <si>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</si>
  <si>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</si>
  <si>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</si>
  <si>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</si>
  <si>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</si>
  <si>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</si>
  <si>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</si>
  <si>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</si>
  <si>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</si>
  <si>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</si>
  <si>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</si>
  <si>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</si>
  <si>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</si>
  <si>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</si>
  <si>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</si>
  <si>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</si>
  <si>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</si>
  <si>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</si>
  <si>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</si>
  <si>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</si>
  <si>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</si>
  <si>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</si>
  <si>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</si>
  <si>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</si>
  <si>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</si>
  <si>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</si>
  <si>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</si>
  <si>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</si>
  <si>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</si>
  <si>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</si>
  <si>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</si>
  <si>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</si>
  <si>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</si>
  <si>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</si>
  <si>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</si>
  <si>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</si>
  <si>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</si>
  <si>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</si>
  <si>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</si>
  <si>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</si>
  <si>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</si>
  <si>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</si>
  <si>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</si>
  <si>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</si>
  <si>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</si>
  <si>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</si>
  <si>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</si>
  <si>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</si>
  <si>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</si>
  <si>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</si>
  <si>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</si>
  <si>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</si>
  <si>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</si>
  <si>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</si>
  <si>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</si>
  <si>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</si>
  <si>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</si>
  <si>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</si>
  <si>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</si>
  <si>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</si>
  <si>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</si>
  <si>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</si>
  <si>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</si>
  <si>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</si>
  <si>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</si>
  <si>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</si>
  <si>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</si>
  <si>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</si>
  <si>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</si>
  <si>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</si>
  <si>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</si>
  <si>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</si>
  <si>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</si>
  <si>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</si>
  <si>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</si>
  <si>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</si>
  <si>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</si>
  <si>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</si>
  <si>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</si>
  <si>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</si>
  <si>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</si>
  <si>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</si>
  <si>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</si>
  <si>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</si>
  <si>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</si>
  <si>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</si>
  <si>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</si>
  <si>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</si>
  <si>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</si>
  <si>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</si>
  <si>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</si>
  <si>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</si>
  <si>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</si>
  <si>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</si>
  <si>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</si>
  <si>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</si>
  <si>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</si>
  <si>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</si>
  <si>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</si>
  <si>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</si>
  <si>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</si>
  <si>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</si>
  <si>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</si>
  <si>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</si>
  <si>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</si>
  <si>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</si>
  <si>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</si>
  <si>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</si>
  <si>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</si>
  <si>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</si>
  <si>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</si>
  <si>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</si>
  <si>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</si>
  <si>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</si>
  <si>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</si>
  <si>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</si>
  <si>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</si>
  <si>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</si>
  <si>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</si>
  <si>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</si>
  <si>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</si>
  <si>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</si>
  <si>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</si>
  <si>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</si>
  <si>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</si>
  <si>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</si>
  <si>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</si>
  <si>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</si>
  <si>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</si>
  <si>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</si>
  <si>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</si>
  <si>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</si>
  <si>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</si>
  <si>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</si>
  <si>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</si>
  <si>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</si>
  <si>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</si>
  <si>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</si>
  <si>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</si>
  <si>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</si>
  <si>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</si>
  <si>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</si>
  <si>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</si>
  <si>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</si>
  <si>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</si>
  <si>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</si>
  <si>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</si>
  <si>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</si>
  <si>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</si>
  <si>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</si>
  <si>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</si>
  <si>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</si>
  <si>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</si>
  <si>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</si>
  <si>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</si>
  <si>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</si>
  <si>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</si>
  <si>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</si>
  <si>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</si>
  <si>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</si>
  <si>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</si>
  <si>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</si>
  <si>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</si>
  <si>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</si>
  <si>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</si>
  <si>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</si>
  <si>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</si>
  <si>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</si>
  <si>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</si>
  <si>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</si>
  <si>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</si>
  <si>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</si>
  <si>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</si>
  <si>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</si>
  <si>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</si>
  <si>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</si>
  <si>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</si>
  <si>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</si>
  <si>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</si>
  <si>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</si>
  <si>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</si>
  <si>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</si>
  <si>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</si>
  <si>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</si>
  <si>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</si>
  <si>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</si>
  <si>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</si>
  <si>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</si>
  <si>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</si>
  <si>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</si>
  <si>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</si>
  <si>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</si>
  <si>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</si>
  <si>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</si>
  <si>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</si>
  <si>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</si>
  <si>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</si>
  <si>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</si>
  <si>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</si>
  <si>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</si>
  <si>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</si>
  <si>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</si>
  <si>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</si>
  <si>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</si>
  <si>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</si>
  <si>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</si>
  <si>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</si>
  <si>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</si>
  <si>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</si>
  <si>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</si>
  <si>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</si>
  <si>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</si>
  <si>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</si>
  <si>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</si>
  <si>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</si>
  <si>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</si>
  <si>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</si>
  <si>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</si>
  <si>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</si>
  <si>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</si>
  <si>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</si>
  <si>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</si>
  <si>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</si>
  <si>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</si>
  <si>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</si>
  <si>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</si>
  <si>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</si>
  <si>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</si>
  <si>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</si>
  <si>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</si>
  <si>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</si>
  <si>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</si>
  <si>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</si>
  <si>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</si>
  <si>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</si>
  <si>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</si>
  <si>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</si>
  <si>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</si>
  <si>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</si>
  <si>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</si>
  <si>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</si>
  <si>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</si>
  <si>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</si>
  <si>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</si>
  <si>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</si>
  <si>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</si>
  <si>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</si>
  <si>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</si>
  <si>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</si>
  <si>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</si>
  <si>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</si>
  <si>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</si>
  <si>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</si>
  <si>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</si>
  <si>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</si>
  <si>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</si>
  <si>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</si>
  <si>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</si>
  <si>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</si>
  <si>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</si>
  <si>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</si>
  <si>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</si>
  <si>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</si>
  <si>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</si>
  <si>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</si>
  <si>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</si>
  <si>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</si>
  <si>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</si>
  <si>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</si>
  <si>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</si>
  <si>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</si>
  <si>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</si>
  <si>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</si>
  <si>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</si>
  <si>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</si>
  <si>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</si>
  <si>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</si>
  <si>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</si>
  <si>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</si>
  <si>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</si>
  <si>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</si>
  <si>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</si>
  <si>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</si>
  <si>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</si>
  <si>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</si>
  <si>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</si>
  <si>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</si>
  <si>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</si>
  <si>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</si>
  <si>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</si>
  <si>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</si>
  <si>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</si>
  <si>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</si>
  <si>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</si>
  <si>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</si>
  <si>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</si>
  <si>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</si>
  <si>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</si>
  <si>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</si>
  <si>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</si>
  <si>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</si>
  <si>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</si>
  <si>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</si>
  <si>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</si>
  <si>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</si>
  <si>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</si>
  <si>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</si>
  <si>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</si>
  <si>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</si>
  <si>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</si>
  <si>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</si>
  <si>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</si>
  <si>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</si>
  <si>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</si>
  <si>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</si>
  <si>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</si>
  <si>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</si>
  <si>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</si>
  <si>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</si>
  <si>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</si>
  <si>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</si>
  <si>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</si>
  <si>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</si>
  <si>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</si>
  <si>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</si>
  <si>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</si>
  <si>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</si>
  <si>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</si>
  <si>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</si>
  <si>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</si>
  <si>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</si>
  <si>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</si>
  <si>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</si>
  <si>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</si>
  <si>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</si>
  <si>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</si>
  <si>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</si>
  <si>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</si>
  <si>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</si>
  <si>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</si>
  <si>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</si>
  <si>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</si>
  <si>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</si>
  <si>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</si>
  <si>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</si>
  <si>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</si>
  <si>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</si>
  <si>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</si>
  <si>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</si>
  <si>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</si>
  <si>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</si>
  <si>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</si>
  <si>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</si>
  <si>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</si>
  <si>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</si>
  <si>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</si>
  <si>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</si>
  <si>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</si>
  <si>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</si>
  <si>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</si>
  <si>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</si>
  <si>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</si>
  <si>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</si>
  <si>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</si>
  <si>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</si>
  <si>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</si>
  <si>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</si>
  <si>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</si>
  <si>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</si>
  <si>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</si>
  <si>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</si>
  <si>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</si>
  <si>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</si>
  <si>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</si>
  <si>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</si>
  <si>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</si>
  <si>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</si>
  <si>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</si>
  <si>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</si>
  <si>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</si>
  <si>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</si>
  <si>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</si>
  <si>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</si>
  <si>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</si>
  <si>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</si>
  <si>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</si>
  <si>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</si>
  <si>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</si>
  <si>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</si>
  <si>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</si>
  <si>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</si>
  <si>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</si>
  <si>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</si>
  <si>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</si>
  <si>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</si>
  <si>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</si>
  <si>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</si>
  <si>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</si>
  <si>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</si>
  <si>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</si>
  <si>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</si>
  <si>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</si>
  <si>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</si>
  <si>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</si>
  <si>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</si>
  <si>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</si>
  <si>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</si>
  <si>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</si>
  <si>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</si>
  <si>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</si>
  <si>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</si>
  <si>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</si>
  <si>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</si>
  <si>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</si>
  <si>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</si>
  <si>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</si>
  <si>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</si>
  <si>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</si>
  <si>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</si>
  <si>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</si>
  <si>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</si>
  <si>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</si>
  <si>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</si>
  <si>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</si>
  <si>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</si>
  <si>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</si>
  <si>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</si>
  <si>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</si>
  <si>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</si>
  <si>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</si>
  <si>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</si>
  <si>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</si>
  <si>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</si>
  <si>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</si>
  <si>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</si>
  <si>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</si>
  <si>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</si>
  <si>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</si>
  <si>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</si>
  <si>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</si>
  <si>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</si>
  <si>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</si>
  <si>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</si>
  <si>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</si>
  <si>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</si>
  <si>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</si>
  <si>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</si>
  <si>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</si>
  <si>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</si>
  <si>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</si>
  <si>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</si>
  <si>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</si>
  <si>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</si>
  <si>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</si>
  <si>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</si>
  <si>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</si>
  <si>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</si>
  <si>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</si>
  <si>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</si>
  <si>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</si>
  <si>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</si>
  <si>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</si>
  <si>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</si>
  <si>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</si>
  <si>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</si>
  <si>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</si>
  <si>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</si>
  <si>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</si>
  <si>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</si>
  <si>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</si>
  <si>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</si>
  <si>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</si>
  <si>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</si>
  <si>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</si>
  <si>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</si>
  <si>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</si>
  <si>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</si>
  <si>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</si>
  <si>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</si>
  <si>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</si>
  <si>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</si>
  <si>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</si>
  <si>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</si>
  <si>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</si>
  <si>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</si>
  <si>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</si>
  <si>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</si>
  <si>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</si>
  <si>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</si>
  <si>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</si>
  <si>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</si>
  <si>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</si>
  <si>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</si>
  <si>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</si>
  <si>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</si>
  <si>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</si>
  <si>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</si>
  <si>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</si>
  <si>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</si>
  <si>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</si>
  <si>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</si>
  <si>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</si>
  <si>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</si>
  <si>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</si>
  <si>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</si>
  <si>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</si>
  <si>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</si>
  <si>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</si>
  <si>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</si>
  <si>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</si>
  <si>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</si>
  <si>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</si>
  <si>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</si>
  <si>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</si>
  <si>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</si>
  <si>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</si>
  <si>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</si>
  <si>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</si>
  <si>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</si>
  <si>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</si>
  <si>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</si>
  <si>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</si>
  <si>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</si>
  <si>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</si>
  <si>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</si>
  <si>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</si>
  <si>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</si>
  <si>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</si>
  <si>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</si>
  <si>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</si>
  <si>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</si>
  <si>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</si>
  <si>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</si>
  <si>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</si>
  <si>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</si>
  <si>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</si>
  <si>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</si>
  <si>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</si>
  <si>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</si>
  <si>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</si>
  <si>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</si>
  <si>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</si>
  <si>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</si>
  <si>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</si>
  <si>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</si>
  <si>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</si>
  <si>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</si>
  <si>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</si>
  <si>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</si>
  <si>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</si>
  <si>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</si>
  <si>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</si>
  <si>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</si>
  <si>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</si>
  <si>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</si>
  <si>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</si>
  <si>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</si>
  <si>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</si>
  <si>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</si>
  <si>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</si>
  <si>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</si>
  <si>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</si>
  <si>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</si>
  <si>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</si>
  <si>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</si>
  <si>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</si>
  <si>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</si>
  <si>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</si>
  <si>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</si>
  <si>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</si>
  <si>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</si>
  <si>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</si>
  <si>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</si>
  <si>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</si>
  <si>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</si>
  <si>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</si>
  <si>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</si>
  <si>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</si>
  <si>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</si>
  <si>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</si>
  <si>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</si>
  <si>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</si>
  <si>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</si>
  <si>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</si>
  <si>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</si>
  <si>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</si>
  <si>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</si>
  <si>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</si>
  <si>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</si>
  <si>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</si>
  <si>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</si>
  <si>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</si>
  <si>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</si>
  <si>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</si>
  <si>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</si>
  <si>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</si>
  <si>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</si>
  <si>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</si>
  <si>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</si>
  <si>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</si>
  <si>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</si>
  <si>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</si>
  <si>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</si>
  <si>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</si>
  <si>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</si>
  <si>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</si>
  <si>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</si>
  <si>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</si>
  <si>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</si>
  <si>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</si>
  <si>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</si>
  <si>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</si>
  <si>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</si>
  <si>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</si>
  <si>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</si>
  <si>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</si>
  <si>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</si>
  <si>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</si>
  <si>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</si>
  <si>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</si>
  <si>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</si>
  <si>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</si>
  <si>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</si>
  <si>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</si>
  <si>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</si>
  <si>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</si>
  <si>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</si>
  <si>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</si>
  <si>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</si>
  <si>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</si>
  <si>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</si>
  <si>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</si>
  <si>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</si>
  <si>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</si>
  <si>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</si>
  <si>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</si>
  <si>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</si>
  <si>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</si>
  <si>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</si>
  <si>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</si>
  <si>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</si>
  <si>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</si>
  <si>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</si>
  <si>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</si>
  <si>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</si>
  <si>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</si>
  <si>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</si>
  <si>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</si>
  <si>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</si>
  <si>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</si>
  <si>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</si>
  <si>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</si>
  <si>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</si>
  <si>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</si>
  <si>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</si>
  <si>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</si>
  <si>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</si>
  <si>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</si>
  <si>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</si>
  <si>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</si>
  <si>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</si>
  <si>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</si>
  <si>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</si>
  <si>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</si>
  <si>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</si>
  <si>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</si>
  <si>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</si>
  <si>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</si>
  <si>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</si>
  <si>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</si>
  <si>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</si>
  <si>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</si>
  <si>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</si>
  <si>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</si>
  <si>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</si>
  <si>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</si>
  <si>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</si>
  <si>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</si>
  <si>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</si>
  <si>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</si>
  <si>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</si>
  <si>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</si>
  <si>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</si>
  <si>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</si>
  <si>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</si>
  <si>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</si>
  <si>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</si>
  <si>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</si>
  <si>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</si>
  <si>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</si>
  <si>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</si>
  <si>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</si>
  <si>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</si>
  <si>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</si>
  <si>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</si>
  <si>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</si>
  <si>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</si>
  <si>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</si>
  <si>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</si>
  <si>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</si>
  <si>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</si>
  <si>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</si>
  <si>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</si>
  <si>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</si>
  <si>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</si>
  <si>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</si>
  <si>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</si>
  <si>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</si>
  <si>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</si>
  <si>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</si>
  <si>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</si>
  <si>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</si>
  <si>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</si>
  <si>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</si>
  <si>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</si>
  <si>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</si>
  <si>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</si>
  <si>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</si>
  <si>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</si>
  <si>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</si>
  <si>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</si>
  <si>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</si>
  <si>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</si>
  <si>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</si>
  <si>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</si>
  <si>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</si>
  <si>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</si>
  <si>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</si>
  <si>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</si>
  <si>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</si>
  <si>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</si>
  <si>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</si>
  <si>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</si>
  <si>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</si>
  <si>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</si>
  <si>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</si>
  <si>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</si>
  <si>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</si>
  <si>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</si>
  <si>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</si>
  <si>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</si>
  <si>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</si>
  <si>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</si>
  <si>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</si>
  <si>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</si>
  <si>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</si>
  <si>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</si>
  <si>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</si>
  <si>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</si>
  <si>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</si>
  <si>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</si>
  <si>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</si>
  <si>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</si>
  <si>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</si>
  <si>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</si>
  <si>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</si>
  <si>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</si>
  <si>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</si>
  <si>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</si>
  <si>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</si>
  <si>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</si>
  <si>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</si>
  <si>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</si>
  <si>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</si>
  <si>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</si>
  <si>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</si>
  <si>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</si>
  <si>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</si>
  <si>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</si>
  <si>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</si>
  <si>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</si>
  <si>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</si>
  <si>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</si>
  <si>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</si>
  <si>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</si>
  <si>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</si>
  <si>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</si>
  <si>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</si>
  <si>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</si>
  <si>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</si>
  <si>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</si>
  <si>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</si>
  <si>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</si>
  <si>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</si>
  <si>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</si>
  <si>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</si>
  <si>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</si>
  <si>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</si>
  <si>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</si>
  <si>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</si>
  <si>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</si>
  <si>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</si>
  <si>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</si>
  <si>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</si>
  <si>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</si>
  <si>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</si>
  <si>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</si>
  <si>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</si>
  <si>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</si>
  <si>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</si>
  <si>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</si>
  <si>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</si>
  <si>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</si>
  <si>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</si>
  <si>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</si>
  <si>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</si>
  <si>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</si>
  <si>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</si>
  <si>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</si>
  <si>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</si>
  <si>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</si>
  <si>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</si>
  <si>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</si>
  <si>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</si>
  <si>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</si>
  <si>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</si>
  <si>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</si>
  <si>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</si>
  <si>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</si>
  <si>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</si>
  <si>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</si>
  <si>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</si>
  <si>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</si>
  <si>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</si>
  <si>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</si>
  <si>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</si>
  <si>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</si>
  <si>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</si>
  <si>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</si>
  <si>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</si>
  <si>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</si>
  <si>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</si>
  <si>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</si>
  <si>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</si>
  <si>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</si>
  <si>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</si>
  <si>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</si>
  <si>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</si>
  <si>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</si>
  <si>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</si>
  <si>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</si>
  <si>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</si>
  <si>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</si>
  <si>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</si>
  <si>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</si>
  <si>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</si>
  <si>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</si>
  <si>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</si>
  <si>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</si>
  <si>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</si>
  <si>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</si>
  <si>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</si>
  <si>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</si>
  <si>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</si>
  <si>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</si>
  <si>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</si>
  <si>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</si>
  <si>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</si>
  <si>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</si>
  <si>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</si>
  <si>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</si>
  <si>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</si>
  <si>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</si>
  <si>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</si>
  <si>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</si>
  <si>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</si>
  <si>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</si>
  <si>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</si>
  <si>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</si>
  <si>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</si>
  <si>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</si>
  <si>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</si>
  <si>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</si>
  <si>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</si>
  <si>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</si>
  <si>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</si>
  <si>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</si>
  <si>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</si>
  <si>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</si>
  <si>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</si>
  <si>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</si>
  <si>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</si>
  <si>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</si>
  <si>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</si>
  <si>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</si>
  <si>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</si>
  <si>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</si>
  <si>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</si>
  <si>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</si>
  <si>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</si>
  <si>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</si>
  <si>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</si>
  <si>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</si>
  <si>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</si>
  <si>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</si>
  <si>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</si>
  <si>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</si>
  <si>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</si>
  <si>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</si>
  <si>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</si>
  <si>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</si>
  <si>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</si>
  <si>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</si>
  <si>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</si>
  <si>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</si>
  <si>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</si>
  <si>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</si>
  <si>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</si>
  <si>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</si>
  <si>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</si>
  <si>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</si>
  <si>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</si>
  <si>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</si>
  <si>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</si>
  <si>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</si>
  <si>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</si>
  <si>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</si>
  <si>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</si>
  <si>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</si>
  <si>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</si>
  <si>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</si>
  <si>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</si>
  <si>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</si>
  <si>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</si>
  <si>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</si>
  <si>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</si>
  <si>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</si>
  <si>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</si>
  <si>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</si>
  <si>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</si>
  <si>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</si>
  <si>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</si>
  <si>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</si>
  <si>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</si>
  <si>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</si>
  <si>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</si>
  <si>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</si>
  <si>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</si>
  <si>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</si>
  <si>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</si>
  <si>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</si>
  <si>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</si>
  <si>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</si>
  <si>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</si>
  <si>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</si>
  <si>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</si>
  <si>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</si>
  <si>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</si>
  <si>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</si>
  <si>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</si>
  <si>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</si>
  <si>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</si>
  <si>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</si>
  <si>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</si>
  <si>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</si>
  <si>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</si>
  <si>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</si>
  <si>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</si>
  <si>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</si>
  <si>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</si>
  <si>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</si>
  <si>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</si>
  <si>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</si>
  <si>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</si>
  <si>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</si>
  <si>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</si>
  <si>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</si>
  <si>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</si>
  <si>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</si>
  <si>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</si>
  <si>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</si>
  <si>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</si>
  <si>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</si>
  <si>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</si>
  <si>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</si>
  <si>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</si>
  <si>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</si>
  <si>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</si>
  <si>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</si>
  <si>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</si>
  <si>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</si>
  <si>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</si>
  <si>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</si>
  <si>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</si>
  <si>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</si>
  <si>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</si>
  <si>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</si>
  <si>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</si>
  <si>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</si>
  <si>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</si>
  <si>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</si>
  <si>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</si>
  <si>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</si>
  <si>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</si>
  <si>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</si>
  <si>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</si>
  <si>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</si>
  <si>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</si>
  <si>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</si>
  <si>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</si>
  <si>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</si>
  <si>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</si>
  <si>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</si>
  <si>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</si>
  <si>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</si>
  <si>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</si>
  <si>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</si>
  <si>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</si>
  <si>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</si>
  <si>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</si>
  <si>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</si>
  <si>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</si>
  <si>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</si>
  <si>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</si>
  <si>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</si>
  <si>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</si>
  <si>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</si>
  <si>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</si>
  <si>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</si>
  <si>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</si>
  <si>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</si>
  <si>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</si>
  <si>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</si>
  <si>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</si>
  <si>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</si>
  <si>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</si>
  <si>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</si>
  <si>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</si>
  <si>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</si>
  <si>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</si>
  <si>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</si>
  <si>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</si>
  <si>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</si>
  <si>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</si>
  <si>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</si>
  <si>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</si>
  <si>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</si>
  <si>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</si>
  <si>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</si>
  <si>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</si>
  <si>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</si>
  <si>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</si>
  <si>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</si>
  <si>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</si>
  <si>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</si>
  <si>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</si>
  <si>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</si>
  <si>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</si>
  <si>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</si>
  <si>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</si>
  <si>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</si>
  <si>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</si>
  <si>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</si>
  <si>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</si>
  <si>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</si>
  <si>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</si>
  <si>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</si>
  <si>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</si>
  <si>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</si>
  <si>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</si>
  <si>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</si>
  <si>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</si>
  <si>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</si>
  <si>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</si>
  <si>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</si>
  <si>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</si>
  <si>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</si>
  <si>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</si>
  <si>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</si>
  <si>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</si>
  <si>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</si>
  <si>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</si>
  <si>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</si>
  <si>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</si>
  <si>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</si>
  <si>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</si>
  <si>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</si>
  <si>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</si>
  <si>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</si>
  <si>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</si>
  <si>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</si>
  <si>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</si>
  <si>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</si>
  <si>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</si>
  <si>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</si>
  <si>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</si>
  <si>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</si>
  <si>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</si>
  <si>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</si>
  <si>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</si>
  <si>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</si>
  <si>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</si>
  <si>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</si>
  <si>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</si>
  <si>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</si>
  <si>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</si>
  <si>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</si>
  <si>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</si>
  <si>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</si>
  <si>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</si>
  <si>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</si>
  <si>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</si>
  <si>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</si>
  <si>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</si>
  <si>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</si>
  <si>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</si>
  <si>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</si>
  <si>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</si>
  <si>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</si>
  <si>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</si>
  <si>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</si>
  <si>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</si>
  <si>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</si>
  <si>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</si>
  <si>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</si>
  <si>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</si>
  <si>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</si>
  <si>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</si>
  <si>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</si>
  <si>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</si>
  <si>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</si>
  <si>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</si>
  <si>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</si>
  <si>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</si>
  <si>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</si>
  <si>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</si>
  <si>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</si>
  <si>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</si>
  <si>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</si>
  <si>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</si>
  <si>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</si>
  <si>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</si>
  <si>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</si>
  <si>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</si>
  <si>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</si>
  <si>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</si>
  <si>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</si>
  <si>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</si>
  <si>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</si>
  <si>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</si>
  <si>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</si>
  <si>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</si>
  <si>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</si>
  <si>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</si>
  <si>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</si>
  <si>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</si>
  <si>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</si>
  <si>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</si>
  <si>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</si>
  <si>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</si>
  <si>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</si>
  <si>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</si>
  <si>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</si>
  <si>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</si>
  <si>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</si>
  <si>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</si>
  <si>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</si>
  <si>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</si>
  <si>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</si>
  <si>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</si>
  <si>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</si>
  <si>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</si>
  <si>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</si>
  <si>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</si>
  <si>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</si>
  <si>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</si>
  <si>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</si>
  <si>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</si>
  <si>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</si>
  <si>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</si>
  <si>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</si>
  <si>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</si>
  <si>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</si>
  <si>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</si>
  <si>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</si>
  <si>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</si>
  <si>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</si>
  <si>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</si>
  <si>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</si>
  <si>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</si>
  <si>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</si>
  <si>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</si>
  <si>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</si>
  <si>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</si>
  <si>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</si>
  <si>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</si>
  <si>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</si>
  <si>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</si>
  <si>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</si>
  <si>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</si>
  <si>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</si>
  <si>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</si>
  <si>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</si>
  <si>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</si>
  <si>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</si>
  <si>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</si>
  <si>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</si>
  <si>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</si>
  <si>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</si>
  <si>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</si>
  <si>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</si>
  <si>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</si>
  <si>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</si>
  <si>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</si>
  <si>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</si>
  <si>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</si>
  <si>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</si>
  <si>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</si>
  <si>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</si>
  <si>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</si>
  <si>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</si>
  <si>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</si>
  <si>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</si>
  <si>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</si>
  <si>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</si>
  <si>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</si>
  <si>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</si>
  <si>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</si>
  <si>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</si>
  <si>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</si>
  <si>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</si>
  <si>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</si>
  <si>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</si>
  <si>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</si>
  <si>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</si>
  <si>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</si>
  <si>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</si>
  <si>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</si>
  <si>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</si>
  <si>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</si>
  <si>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</si>
  <si>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</si>
  <si>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</si>
  <si>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</si>
  <si>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</si>
  <si>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</si>
  <si>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</si>
  <si>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</si>
  <si>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</si>
  <si>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</si>
  <si>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</si>
  <si>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</si>
  <si>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</si>
  <si>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</si>
  <si>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</si>
  <si>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</si>
  <si>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</si>
  <si>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</si>
  <si>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</si>
  <si>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</si>
  <si>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</si>
  <si>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</si>
  <si>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</si>
  <si>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</si>
  <si>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</si>
  <si>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</si>
  <si>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</si>
  <si>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</si>
  <si>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</si>
  <si>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</si>
  <si>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</si>
  <si>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</si>
  <si>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</si>
  <si>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</si>
  <si>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</si>
  <si>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</si>
  <si>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</si>
  <si>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</si>
  <si>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</si>
  <si>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</si>
  <si>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</si>
  <si>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</si>
  <si>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</si>
  <si>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</si>
  <si>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</si>
  <si>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</si>
  <si>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</si>
  <si>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</si>
  <si>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</si>
  <si>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</si>
  <si>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</si>
  <si>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</si>
  <si>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</si>
  <si>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</si>
  <si>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</si>
  <si>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</si>
  <si>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</si>
  <si>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</si>
  <si>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</si>
  <si>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</si>
  <si>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</si>
  <si>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</si>
  <si>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</si>
  <si>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</si>
  <si>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</si>
  <si>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</si>
  <si>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</si>
  <si>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</si>
  <si>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</si>
  <si>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</si>
  <si>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</si>
  <si>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</si>
  <si>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</si>
  <si>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</si>
  <si>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</si>
  <si>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</si>
  <si>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</si>
  <si>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</si>
  <si>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</si>
  <si>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</si>
  <si>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</si>
  <si>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</si>
  <si>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</si>
  <si>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</si>
  <si>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</si>
  <si>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</si>
  <si>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</si>
  <si>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</si>
  <si>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</si>
  <si>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</si>
  <si>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</si>
  <si>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</si>
  <si>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</si>
  <si>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</si>
  <si>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</si>
  <si>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</si>
  <si>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</si>
  <si>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</si>
  <si>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</si>
  <si>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</si>
  <si>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</si>
  <si>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</si>
  <si>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</si>
  <si>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</si>
  <si>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</si>
  <si>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</si>
  <si>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</si>
  <si>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</si>
  <si>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</si>
  <si>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</si>
  <si>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</si>
  <si>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</si>
  <si>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</si>
  <si>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</si>
  <si>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</si>
  <si>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</si>
  <si>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</si>
  <si>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</si>
  <si>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</si>
  <si>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</si>
  <si>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</si>
  <si>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</si>
  <si>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</si>
  <si>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</si>
  <si>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</si>
  <si>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</si>
  <si>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</si>
  <si>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</si>
  <si>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</si>
  <si>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</si>
  <si>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</si>
  <si>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</si>
  <si>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</si>
  <si>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</si>
  <si>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</si>
  <si>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</si>
  <si>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</si>
  <si>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</si>
  <si>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</si>
  <si>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</si>
  <si>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</si>
  <si>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</si>
  <si>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</si>
  <si>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</si>
  <si>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</si>
  <si>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</si>
  <si>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</si>
  <si>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</si>
  <si>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</si>
  <si>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</si>
  <si>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</si>
  <si>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</si>
  <si>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</si>
  <si>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</si>
  <si>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</si>
  <si>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</si>
  <si>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</si>
  <si>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</si>
  <si>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</si>
  <si>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</si>
  <si>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</si>
  <si>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</si>
  <si>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</si>
  <si>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</si>
  <si>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</si>
  <si>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</si>
  <si>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</si>
  <si>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</si>
  <si>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</si>
  <si>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</si>
  <si>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</si>
  <si>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</si>
  <si>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</si>
  <si>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</si>
  <si>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</si>
  <si>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</si>
  <si>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</si>
  <si>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</si>
  <si>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</si>
  <si>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</si>
  <si>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</si>
  <si>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</si>
  <si>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</si>
  <si>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</si>
  <si>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</si>
  <si>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</si>
  <si>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</si>
  <si>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</si>
  <si>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</si>
  <si>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</si>
  <si>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</si>
  <si>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</si>
  <si>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</si>
  <si>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</si>
  <si>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</si>
  <si>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</si>
  <si>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</si>
  <si>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</si>
  <si>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</si>
  <si>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</si>
  <si>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</si>
  <si>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</si>
  <si>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</si>
  <si>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</si>
  <si>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</si>
  <si>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</si>
  <si>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</si>
  <si>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</si>
  <si>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</si>
  <si>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</si>
  <si>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</si>
  <si>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</si>
  <si>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</si>
  <si>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</si>
  <si>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</si>
  <si>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</si>
  <si>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</si>
  <si>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</si>
  <si>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</si>
  <si>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</si>
  <si>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</si>
  <si>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</si>
  <si>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</si>
  <si>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</si>
  <si>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</si>
  <si>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</si>
  <si>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</si>
  <si>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</si>
  <si>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</si>
  <si>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</si>
  <si>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</si>
  <si>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</si>
  <si>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</si>
  <si>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</si>
  <si>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</si>
  <si>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</si>
  <si>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</si>
  <si>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</si>
  <si>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</si>
  <si>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</si>
  <si>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</si>
  <si>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</si>
  <si>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</si>
  <si>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</si>
  <si>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</si>
  <si>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</si>
  <si>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</si>
  <si>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</si>
  <si>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</si>
  <si>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</si>
  <si>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</si>
  <si>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</si>
  <si>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</si>
  <si>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</si>
  <si>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</si>
  <si>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</si>
  <si>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</si>
  <si>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</si>
  <si>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</si>
  <si>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</si>
  <si>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</si>
  <si>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</si>
  <si>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</si>
  <si>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</si>
  <si>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</si>
  <si>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</si>
  <si>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</si>
  <si>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</si>
  <si>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</si>
  <si>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</si>
  <si>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</si>
  <si>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</si>
  <si>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</si>
  <si>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</si>
  <si>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</si>
  <si>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</si>
  <si>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</si>
  <si>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</si>
  <si>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</si>
  <si>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</si>
  <si>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</si>
  <si>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</si>
  <si>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</si>
  <si>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</si>
  <si>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</si>
  <si>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</si>
  <si>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</si>
  <si>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</si>
  <si>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</si>
  <si>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</si>
  <si>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</si>
  <si>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</si>
  <si>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</si>
  <si>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</si>
  <si>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</si>
  <si>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</si>
  <si>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</si>
  <si>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</si>
  <si>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</si>
  <si>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</si>
  <si>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</si>
  <si>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</si>
  <si>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</si>
  <si>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</si>
  <si>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</si>
  <si>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</si>
  <si>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</si>
  <si>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</si>
  <si>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</si>
  <si>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</si>
  <si>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</si>
  <si>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</si>
  <si>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</si>
  <si>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</si>
  <si>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</si>
  <si>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</si>
  <si>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</si>
  <si>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</si>
  <si>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</si>
  <si>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</si>
  <si>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</si>
  <si>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</si>
  <si>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</si>
  <si>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</si>
  <si>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</si>
  <si>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</si>
  <si>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</si>
  <si>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</si>
  <si>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</si>
  <si>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</si>
  <si>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</si>
  <si>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</si>
  <si>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</si>
  <si>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</si>
  <si>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</si>
  <si>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</si>
  <si>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</si>
  <si>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</si>
  <si>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</si>
  <si>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</si>
  <si>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</si>
  <si>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</si>
  <si>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</si>
  <si>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</si>
  <si>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</si>
  <si>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</si>
  <si>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</si>
  <si>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</si>
  <si>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</si>
  <si>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</si>
  <si>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</si>
  <si>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</si>
  <si>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</si>
  <si>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</si>
  <si>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</si>
  <si>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</si>
  <si>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</si>
  <si>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</si>
  <si>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</si>
  <si>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</si>
  <si>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</si>
  <si>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</si>
  <si>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</si>
  <si>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</si>
  <si>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</si>
  <si>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</si>
  <si>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</si>
  <si>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</si>
  <si>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</si>
  <si>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</si>
  <si>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</si>
  <si>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</si>
  <si>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</si>
  <si>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</si>
  <si>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</si>
  <si>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</si>
  <si>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</si>
  <si>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</si>
  <si>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</si>
  <si>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</si>
  <si>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</si>
  <si>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</si>
  <si>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</si>
  <si>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</si>
  <si>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</si>
  <si>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</si>
  <si>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</si>
  <si>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</si>
  <si>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</si>
  <si>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</si>
  <si>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</si>
  <si>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</si>
  <si>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</si>
  <si>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</si>
  <si>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</si>
  <si>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</si>
  <si>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</si>
  <si>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</si>
  <si>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</si>
  <si>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</si>
  <si>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</si>
  <si>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</si>
  <si>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</si>
  <si>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</si>
  <si>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</si>
  <si>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</si>
  <si>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</si>
  <si>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</si>
  <si>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</si>
  <si>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</si>
  <si>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</si>
  <si>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</si>
  <si>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</si>
  <si>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</si>
  <si>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</si>
  <si>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</si>
  <si>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</si>
  <si>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</si>
  <si>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</si>
  <si>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</si>
  <si>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</si>
  <si>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</si>
  <si>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</si>
  <si>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</si>
  <si>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</si>
  <si>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</si>
  <si>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</si>
  <si>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</si>
  <si>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</si>
  <si>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</si>
  <si>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</si>
  <si>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</si>
  <si>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</si>
  <si>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</si>
  <si>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</si>
  <si>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</si>
  <si>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</si>
  <si>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</si>
  <si>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</si>
  <si>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</si>
  <si>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</si>
  <si>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</si>
  <si>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</si>
  <si>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</si>
  <si>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</si>
  <si>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</si>
  <si>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</si>
  <si>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</si>
  <si>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</si>
  <si>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</si>
  <si>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</si>
  <si>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</si>
  <si>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</si>
  <si>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</si>
  <si>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</si>
  <si>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</si>
  <si>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</si>
  <si>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</si>
  <si>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</si>
  <si>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</si>
  <si>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</si>
  <si>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</si>
  <si>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</si>
  <si>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</si>
  <si>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</si>
  <si>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</si>
  <si>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</si>
  <si>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</si>
  <si>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</si>
  <si>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</si>
  <si>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</si>
  <si>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</si>
  <si>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</si>
  <si>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</si>
  <si>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</si>
  <si>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</si>
  <si>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</si>
  <si>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</si>
  <si>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</si>
  <si>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</si>
  <si>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</si>
  <si>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</si>
  <si>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</si>
  <si>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</si>
  <si>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</si>
  <si>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</si>
  <si>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</si>
  <si>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</si>
  <si>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</si>
  <si>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</si>
  <si>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</si>
  <si>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</si>
  <si>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</si>
  <si>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</si>
  <si>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</si>
  <si>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</si>
  <si>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</si>
  <si>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</si>
  <si>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</si>
  <si>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</si>
  <si>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</si>
  <si>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</si>
  <si>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</si>
  <si>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</si>
  <si>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</si>
  <si>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</si>
  <si>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</si>
  <si>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</si>
  <si>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</si>
  <si>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</si>
  <si>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</si>
  <si>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</si>
  <si>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</si>
  <si>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</si>
  <si>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</si>
  <si>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</si>
  <si>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</si>
  <si>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</si>
  <si>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</si>
  <si>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</si>
  <si>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</si>
  <si>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</si>
  <si>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</si>
  <si>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</si>
  <si>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</si>
  <si>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</si>
  <si>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</si>
  <si>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</si>
  <si>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</si>
  <si>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</si>
  <si>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</si>
  <si>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</si>
  <si>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</si>
  <si>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</si>
  <si>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</si>
  <si>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</si>
  <si>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</si>
  <si>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</si>
  <si>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</si>
  <si>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</si>
  <si>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</si>
  <si>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</si>
  <si>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</si>
  <si>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</si>
  <si>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</si>
  <si>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</si>
  <si>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</si>
  <si>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</si>
  <si>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</si>
  <si>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</si>
  <si>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</si>
  <si>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</si>
  <si>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</si>
  <si>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</si>
  <si>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</si>
  <si>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</si>
  <si>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</si>
  <si>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</si>
  <si>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</si>
  <si>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</si>
  <si>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</si>
  <si>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</si>
  <si>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</si>
  <si>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</si>
  <si>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</si>
  <si>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</si>
  <si>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</si>
  <si>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</si>
  <si>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</si>
  <si>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</si>
  <si>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</si>
  <si>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</si>
  <si>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</si>
  <si>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</si>
  <si>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</si>
  <si>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</si>
  <si>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</si>
  <si>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</si>
  <si>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</si>
  <si>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</si>
  <si>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</si>
  <si>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</si>
  <si>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</si>
  <si>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</si>
  <si>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</si>
  <si>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</si>
  <si>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</si>
  <si>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</si>
  <si>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</si>
  <si>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</si>
  <si>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</si>
  <si>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</si>
  <si>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</si>
  <si>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</si>
  <si>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</si>
  <si>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</si>
  <si>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</si>
  <si>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</si>
  <si>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</si>
  <si>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</si>
  <si>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</si>
  <si>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</si>
  <si>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</si>
  <si>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</si>
  <si>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</si>
  <si>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</si>
  <si>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</si>
  <si>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</si>
  <si>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</si>
  <si>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</si>
  <si>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</si>
  <si>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</si>
  <si>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</si>
  <si>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</si>
  <si>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</si>
  <si>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</si>
  <si>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</si>
  <si>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</si>
  <si>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</si>
  <si>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</si>
  <si>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</si>
  <si>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</si>
  <si>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</si>
  <si>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</si>
  <si>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</si>
  <si>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</si>
  <si>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</si>
  <si>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</si>
  <si>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</si>
  <si>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</si>
  <si>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</si>
  <si>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</si>
  <si>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</si>
  <si>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</si>
  <si>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</si>
  <si>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</si>
  <si>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</si>
  <si>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</si>
  <si>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</si>
  <si>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</si>
  <si>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</si>
  <si>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</si>
  <si>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</si>
  <si>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</si>
  <si>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</si>
  <si>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</si>
  <si>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</si>
  <si>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</si>
  <si>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</si>
  <si>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</si>
  <si>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</si>
  <si>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</si>
  <si>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</si>
  <si>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</si>
  <si>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</si>
  <si>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</si>
  <si>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</si>
  <si>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</si>
  <si>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</si>
  <si>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</si>
  <si>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</si>
  <si>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</si>
  <si>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</si>
  <si>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</si>
  <si>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</si>
  <si>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</si>
  <si>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</si>
  <si>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</si>
  <si>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</si>
  <si>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</si>
  <si>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</si>
  <si>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</si>
  <si>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</si>
  <si>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</si>
  <si>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</si>
  <si>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</si>
  <si>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</si>
  <si>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</si>
  <si>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</si>
  <si>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</si>
  <si>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</si>
  <si>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</si>
  <si>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</si>
  <si>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</si>
  <si>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</si>
  <si>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</si>
  <si>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</si>
  <si>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</si>
  <si>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</si>
  <si>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</si>
  <si>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</si>
  <si>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</si>
  <si>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</si>
  <si>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</si>
  <si>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</si>
  <si>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</si>
  <si>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</si>
  <si>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</si>
  <si>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</si>
  <si>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</si>
  <si>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</si>
  <si>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</si>
  <si>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</si>
  <si>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</si>
  <si>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</si>
  <si>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</si>
  <si>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</si>
  <si>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</si>
  <si>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</si>
  <si>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</si>
  <si>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</si>
  <si>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</si>
  <si>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</si>
  <si>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</si>
  <si>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</si>
  <si>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</si>
  <si>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</si>
  <si>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</si>
  <si>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</si>
  <si>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</si>
  <si>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</si>
  <si>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</si>
  <si>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</si>
  <si>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</si>
  <si>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</si>
  <si>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</si>
  <si>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</si>
  <si>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</si>
  <si>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</si>
  <si>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</si>
  <si>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</si>
  <si>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</si>
  <si>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</si>
  <si>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</si>
  <si>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</si>
  <si>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</si>
  <si>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</si>
  <si>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</si>
  <si>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</si>
  <si>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</si>
  <si>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</si>
  <si>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</si>
  <si>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</si>
  <si>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</si>
  <si>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</si>
  <si>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</si>
  <si>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</si>
  <si>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</si>
  <si>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</si>
  <si>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</si>
  <si>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</si>
  <si>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</si>
  <si>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</si>
  <si>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</si>
  <si>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</si>
  <si>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</si>
  <si>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</si>
  <si>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</si>
  <si>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</si>
  <si>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</si>
  <si>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</si>
  <si>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</si>
  <si>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</si>
  <si>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</si>
  <si>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</si>
  <si>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</si>
  <si>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</si>
  <si>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</si>
  <si>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</si>
  <si>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</si>
  <si>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</si>
  <si>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</si>
  <si>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</si>
  <si>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</si>
  <si>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</si>
  <si>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</si>
  <si>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</si>
  <si>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</si>
  <si>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</si>
  <si>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</si>
  <si>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</si>
  <si>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</si>
  <si>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</si>
  <si>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</si>
  <si>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</si>
  <si>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</si>
  <si>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</si>
  <si>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</si>
  <si>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</si>
  <si>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</si>
  <si>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</si>
  <si>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</si>
  <si>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</si>
  <si>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</si>
  <si>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</si>
  <si>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</si>
  <si>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</si>
  <si>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</si>
  <si>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</si>
  <si>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</si>
  <si>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</si>
  <si>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</si>
  <si>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</si>
  <si>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</si>
  <si>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</si>
  <si>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</si>
  <si>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</si>
  <si>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</si>
  <si>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</si>
  <si>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</si>
  <si>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</si>
  <si>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</si>
  <si>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</si>
  <si>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</si>
  <si>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</si>
  <si>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</si>
  <si>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</si>
  <si>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</si>
  <si>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</si>
  <si>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</si>
  <si>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</si>
  <si>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</si>
  <si>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</si>
  <si>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</si>
  <si>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</si>
  <si>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</si>
  <si>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</si>
  <si>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</si>
  <si>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</si>
  <si>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</si>
  <si>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</si>
  <si>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</si>
  <si>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</si>
  <si>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</si>
  <si>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</si>
  <si>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</si>
  <si>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</si>
  <si>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</si>
  <si>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</si>
  <si>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</si>
  <si>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</si>
  <si>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</si>
  <si>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</si>
  <si>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</si>
  <si>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</si>
  <si>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</si>
  <si>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</si>
  <si>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</si>
  <si>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</si>
  <si>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</si>
  <si>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</si>
  <si>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</si>
  <si>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</si>
  <si>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</si>
  <si>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</si>
  <si>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</si>
  <si>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</si>
  <si>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</si>
  <si>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</si>
  <si>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</si>
  <si>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</si>
  <si>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</si>
  <si>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</si>
  <si>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</si>
  <si>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</si>
  <si>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</si>
  <si>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</si>
  <si>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</si>
  <si>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</si>
  <si>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</si>
  <si>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</si>
  <si>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</si>
  <si>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</si>
  <si>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</si>
  <si>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</si>
  <si>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</si>
  <si>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</si>
  <si>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</si>
  <si>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</si>
  <si>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</si>
  <si>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</si>
  <si>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</si>
  <si>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</si>
  <si>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</si>
  <si>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</si>
  <si>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</si>
  <si>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</si>
  <si>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</si>
  <si>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</si>
  <si>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</si>
  <si>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</si>
  <si>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</si>
  <si>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</si>
  <si>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</si>
  <si>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</si>
  <si>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</si>
  <si>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</si>
  <si>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</si>
  <si>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</si>
  <si>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</si>
  <si>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</si>
  <si>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</si>
  <si>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</si>
  <si>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</si>
  <si>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</si>
  <si>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</si>
  <si>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</si>
  <si>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</si>
  <si>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</si>
  <si>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</si>
  <si>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</si>
  <si>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</si>
  <si>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</si>
  <si>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</si>
  <si>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</si>
  <si>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</si>
  <si>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</si>
  <si>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</si>
  <si>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</si>
  <si>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</si>
  <si>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</si>
  <si>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</si>
  <si>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</si>
  <si>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</si>
  <si>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</si>
  <si>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</si>
  <si>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</si>
  <si>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</si>
  <si>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</si>
  <si>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</si>
  <si>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</si>
  <si>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</si>
  <si>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</si>
  <si>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</si>
  <si>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</si>
  <si>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</si>
  <si>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</si>
  <si>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</si>
  <si>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</si>
  <si>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</si>
  <si>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</si>
  <si>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</si>
  <si>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</si>
  <si>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</si>
  <si>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</si>
  <si>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</si>
  <si>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</si>
  <si>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</si>
  <si>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</si>
  <si>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</si>
  <si>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</si>
  <si>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</si>
  <si>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</si>
  <si>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</si>
  <si>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</si>
  <si>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</si>
  <si>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</si>
  <si>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</si>
  <si>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</si>
  <si>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</si>
  <si>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</si>
  <si>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</si>
  <si>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</si>
  <si>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</si>
  <si>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</si>
  <si>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</si>
  <si>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</si>
  <si>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</si>
  <si>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</si>
  <si>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</si>
  <si>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</si>
  <si>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</si>
  <si>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</si>
  <si>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</si>
  <si>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</si>
  <si>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</si>
  <si>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</si>
  <si>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</si>
  <si>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</si>
  <si>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</si>
  <si>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</si>
  <si>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</si>
  <si>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</si>
  <si>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</si>
  <si>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</si>
  <si>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</si>
  <si>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</si>
  <si>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</si>
  <si>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</si>
  <si>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</si>
  <si>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</si>
  <si>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</si>
  <si>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</si>
  <si>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</si>
  <si>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</si>
  <si>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</si>
  <si>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</si>
  <si>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</si>
  <si>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</si>
  <si>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</si>
  <si>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</si>
  <si>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</si>
  <si>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</si>
  <si>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</si>
  <si>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</si>
  <si>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</si>
  <si>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</si>
  <si>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</si>
  <si>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</si>
  <si>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</si>
  <si>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</si>
  <si>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</si>
  <si>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</si>
  <si>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</si>
  <si>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</si>
  <si>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</si>
  <si>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</si>
  <si>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</si>
  <si>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</si>
  <si>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</si>
  <si>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</si>
  <si>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</si>
  <si>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</si>
  <si>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</si>
  <si>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</si>
  <si>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</si>
  <si>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</si>
  <si>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</si>
  <si>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</si>
  <si>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</si>
  <si>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</si>
  <si>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</si>
  <si>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</si>
  <si>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</si>
  <si>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</si>
  <si>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</si>
  <si>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</si>
  <si>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</si>
  <si>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</si>
  <si>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</si>
  <si>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</si>
  <si>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</si>
  <si>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</si>
  <si>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</si>
  <si>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</si>
  <si>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</si>
  <si>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</si>
  <si>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</si>
  <si>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</si>
  <si>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</si>
  <si>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</si>
  <si>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</si>
  <si>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</si>
  <si>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</si>
  <si>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</si>
  <si>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</si>
  <si>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</si>
  <si>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</si>
  <si>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</si>
  <si>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</si>
  <si>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</si>
  <si>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</si>
  <si>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</si>
  <si>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</si>
  <si>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</si>
  <si>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</si>
  <si>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</si>
  <si>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</si>
  <si>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</si>
  <si>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</si>
  <si>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</si>
  <si>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</si>
  <si>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</si>
  <si>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</si>
  <si>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</si>
  <si>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</si>
  <si>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</si>
  <si>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</si>
  <si>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</si>
  <si>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</si>
  <si>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</si>
  <si>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</si>
  <si>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</si>
  <si>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</si>
  <si>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</si>
  <si>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</si>
  <si>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</si>
  <si>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</si>
  <si>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</si>
  <si>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</si>
  <si>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</si>
  <si>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</si>
  <si>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</si>
  <si>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</si>
  <si>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</si>
  <si>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</si>
  <si>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</si>
  <si>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</si>
  <si>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</si>
  <si>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</si>
  <si>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</si>
  <si>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</si>
  <si>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</si>
  <si>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</si>
  <si>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</si>
  <si>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</si>
  <si>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</si>
  <si>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</si>
  <si>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</si>
  <si>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</si>
  <si>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</si>
  <si>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</si>
  <si>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</si>
  <si>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</si>
  <si>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</si>
  <si>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</si>
  <si>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</si>
  <si>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</si>
  <si>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</si>
  <si>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</si>
  <si>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</si>
  <si>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</si>
  <si>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</si>
  <si>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</si>
  <si>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</si>
  <si>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</si>
  <si>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</si>
  <si>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</si>
  <si>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</si>
  <si>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</si>
  <si>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</si>
  <si>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</si>
  <si>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</si>
  <si>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</si>
  <si>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</si>
  <si>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</si>
  <si>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</si>
  <si>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</si>
  <si>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</si>
  <si>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</si>
  <si>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</si>
  <si>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</si>
  <si>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</si>
  <si>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</si>
  <si>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</si>
  <si>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</si>
  <si>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</si>
  <si>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</si>
  <si>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</si>
  <si>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</si>
  <si>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</si>
  <si>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</si>
  <si>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</si>
  <si>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</si>
  <si>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</si>
  <si>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</si>
  <si>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</si>
  <si>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</si>
  <si>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</si>
  <si>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</si>
  <si>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</si>
  <si>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</si>
  <si>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</si>
  <si>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</si>
  <si>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</si>
  <si>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</si>
  <si>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</si>
  <si>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</si>
  <si>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</si>
  <si>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</si>
  <si>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</si>
  <si>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</si>
  <si>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</si>
  <si>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</si>
  <si>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</si>
  <si>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</si>
  <si>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</si>
  <si>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</si>
  <si>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</si>
  <si>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</si>
  <si>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</si>
  <si>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</si>
  <si>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</si>
  <si>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</si>
  <si>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</si>
  <si>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</si>
  <si>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</si>
  <si>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</si>
  <si>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</si>
  <si>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</si>
  <si>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</si>
  <si>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</si>
  <si>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</si>
  <si>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</si>
  <si>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</si>
  <si>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</si>
  <si>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</si>
  <si>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</si>
  <si>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</si>
  <si>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</si>
  <si>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</si>
  <si>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</si>
  <si>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</si>
  <si>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</si>
  <si>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</si>
  <si>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</si>
  <si>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</si>
  <si>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</si>
  <si>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</si>
  <si>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</si>
  <si>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</si>
  <si>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</si>
  <si>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</si>
  <si>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</si>
  <si>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</si>
  <si>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</si>
  <si>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</si>
  <si>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</si>
  <si>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</si>
  <si>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</si>
  <si>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</si>
  <si>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</si>
  <si>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</si>
  <si>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</si>
  <si>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</si>
  <si>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</si>
  <si>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</si>
  <si>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</si>
  <si>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</si>
  <si>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</si>
  <si>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</si>
  <si>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</si>
  <si>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</si>
  <si>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</si>
  <si>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</si>
  <si>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</si>
  <si>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</si>
  <si>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</si>
  <si>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</si>
  <si>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</si>
  <si>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</si>
  <si>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</si>
  <si>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</si>
  <si>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</si>
  <si>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</si>
  <si>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</si>
  <si>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</si>
  <si>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</si>
  <si>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</si>
  <si>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</si>
  <si>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</si>
  <si>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</si>
  <si>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</si>
  <si>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</si>
  <si>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</si>
  <si>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</si>
  <si>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</si>
  <si>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</si>
  <si>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</si>
  <si>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</si>
  <si>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</si>
  <si>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</si>
  <si>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</si>
  <si>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</si>
  <si>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</si>
  <si>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</si>
  <si>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</si>
  <si>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</si>
  <si>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</si>
  <si>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</si>
  <si>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</si>
  <si>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</si>
  <si>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</si>
  <si>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</si>
  <si>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</si>
  <si>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</si>
  <si>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</si>
  <si>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</si>
  <si>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</si>
  <si>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</si>
  <si>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</si>
  <si>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</si>
  <si>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</si>
  <si>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</si>
  <si>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</si>
  <si>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</si>
  <si>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</si>
  <si>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</si>
  <si>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</si>
  <si>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</si>
  <si>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</si>
  <si>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</si>
  <si>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</si>
  <si>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</si>
  <si>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</si>
  <si>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</si>
  <si>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</si>
  <si>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</si>
  <si>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</si>
  <si>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</si>
  <si>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</si>
  <si>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</si>
  <si>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</si>
  <si>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</si>
  <si>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</si>
  <si>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</si>
  <si>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</si>
  <si>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</si>
  <si>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</si>
  <si>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</si>
  <si>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</si>
  <si>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</si>
  <si>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</si>
  <si>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</si>
  <si>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</si>
  <si>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</si>
  <si>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</si>
  <si>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</si>
  <si>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</si>
  <si>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</si>
  <si>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</si>
  <si>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</si>
  <si>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</si>
  <si>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</si>
  <si>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</si>
  <si>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</si>
  <si>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</si>
  <si>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</si>
  <si>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</si>
  <si>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</si>
  <si>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</si>
  <si>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</si>
  <si>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</si>
  <si>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</si>
  <si>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</si>
  <si>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</si>
  <si>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</si>
  <si>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</si>
  <si>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</si>
  <si>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</si>
  <si>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</si>
  <si>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</si>
  <si>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</si>
  <si>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</si>
  <si>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</si>
  <si>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</si>
  <si>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</si>
  <si>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</si>
  <si>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</si>
  <si>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</si>
  <si>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</si>
  <si>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</si>
  <si>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</si>
  <si>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</si>
  <si>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</si>
  <si>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</si>
  <si>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</si>
  <si>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</si>
  <si>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</si>
  <si>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</si>
  <si>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</si>
  <si>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</si>
  <si>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</si>
  <si>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</si>
  <si>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</si>
  <si>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</si>
  <si>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</si>
  <si>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</si>
  <si>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</si>
  <si>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</si>
  <si>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</si>
  <si>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</si>
  <si>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</si>
  <si>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</si>
  <si>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</si>
  <si>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</si>
  <si>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</si>
  <si>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</si>
  <si>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</si>
  <si>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</si>
  <si>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</si>
  <si>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</si>
  <si>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</si>
  <si>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</si>
  <si>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</si>
  <si>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</si>
  <si>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</si>
  <si>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</si>
  <si>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</si>
  <si>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</si>
  <si>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</si>
  <si>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</si>
  <si>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</si>
  <si>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</si>
  <si>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</si>
  <si>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</si>
  <si>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</si>
  <si>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</si>
  <si>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</si>
  <si>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</si>
  <si>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</si>
  <si>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</si>
  <si>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</si>
  <si>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</si>
  <si>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</si>
  <si>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</si>
  <si>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</si>
  <si>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</si>
  <si>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</si>
  <si>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</si>
  <si>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</si>
  <si>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</si>
  <si>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</si>
  <si>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</si>
  <si>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</si>
  <si>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</si>
  <si>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</si>
  <si>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</si>
  <si>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</si>
  <si>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</si>
  <si>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</si>
  <si>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</si>
  <si>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</si>
  <si>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</si>
  <si>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</si>
  <si>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</si>
  <si>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</si>
  <si>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</si>
  <si>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</si>
  <si>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</si>
  <si>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</si>
  <si>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</si>
  <si>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</si>
  <si>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</si>
  <si>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</si>
  <si>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</si>
  <si>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</si>
  <si>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</si>
  <si>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</si>
  <si>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</si>
  <si>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</si>
  <si>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</si>
  <si>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</si>
  <si>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</si>
  <si>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</si>
  <si>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</si>
  <si>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</si>
  <si>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</si>
  <si>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</si>
  <si>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</si>
  <si>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</si>
  <si>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</si>
  <si>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</si>
  <si>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</si>
  <si>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</si>
  <si>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</si>
  <si>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</si>
  <si>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</si>
  <si>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</si>
  <si>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</si>
  <si>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</si>
  <si>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</si>
  <si>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</si>
  <si>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</si>
  <si>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</si>
  <si>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</si>
  <si>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</si>
  <si>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</si>
  <si>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</si>
  <si>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</si>
  <si>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</si>
  <si>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</si>
  <si>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</si>
  <si>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</si>
  <si>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</si>
  <si>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</si>
  <si>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</si>
  <si>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</si>
  <si>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</si>
  <si>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</si>
  <si>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</si>
  <si>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</si>
  <si>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</si>
  <si>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</si>
  <si>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</si>
  <si>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</si>
  <si>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</si>
  <si>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</si>
  <si>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</si>
  <si>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</si>
  <si>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</si>
  <si>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</si>
  <si>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</si>
  <si>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</si>
  <si>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</si>
  <si>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</si>
  <si>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</si>
  <si>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</si>
  <si>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</si>
  <si>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</si>
  <si>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</si>
  <si>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</si>
  <si>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</si>
  <si>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</si>
  <si>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</si>
  <si>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</si>
  <si>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</si>
  <si>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</si>
  <si>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</si>
  <si>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</si>
  <si>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</si>
  <si>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</si>
  <si>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</si>
  <si>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</si>
  <si>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</si>
  <si>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</si>
  <si>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</si>
  <si>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</si>
  <si>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</si>
  <si>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</si>
  <si>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</si>
  <si>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</si>
  <si>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</si>
  <si>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</si>
  <si>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</si>
  <si>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</si>
  <si>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</si>
  <si>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</si>
  <si>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</si>
  <si>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</si>
  <si>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</si>
  <si>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</si>
  <si>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</si>
  <si>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</si>
  <si>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</si>
  <si>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</si>
  <si>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</si>
  <si>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</si>
  <si>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</si>
  <si>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</si>
  <si>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</si>
  <si>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</si>
  <si>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</si>
  <si>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</si>
  <si>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</si>
  <si>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</si>
  <si>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</si>
  <si>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</si>
  <si>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</si>
  <si>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</si>
  <si>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</si>
  <si>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</si>
  <si>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</si>
  <si>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</si>
  <si>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</si>
  <si>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</si>
  <si>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</si>
  <si>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</si>
  <si>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</si>
  <si>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</si>
  <si>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</si>
  <si>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</si>
  <si>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</si>
  <si>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</si>
  <si>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</si>
  <si>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</si>
  <si>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</si>
  <si>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</si>
  <si>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</si>
  <si>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</si>
  <si>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</si>
  <si>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</si>
  <si>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</si>
  <si>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</si>
  <si>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</si>
  <si>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</si>
  <si>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</si>
  <si>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</si>
  <si>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</si>
  <si>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</si>
  <si>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</si>
  <si>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</si>
  <si>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</si>
  <si>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</si>
  <si>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</si>
  <si>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</si>
  <si>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</si>
  <si>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</si>
  <si>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</si>
  <si>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</si>
  <si>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</si>
  <si>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</si>
  <si>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</si>
  <si>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</si>
  <si>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</si>
  <si>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</si>
  <si>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</si>
  <si>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</si>
  <si>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</si>
  <si>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</si>
  <si>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</si>
  <si>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</si>
  <si>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</si>
  <si>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</si>
  <si>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</si>
  <si>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</si>
  <si>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</si>
  <si>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</si>
  <si>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</si>
  <si>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</si>
  <si>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</si>
  <si>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</si>
  <si>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</si>
  <si>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</si>
  <si>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</si>
  <si>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</si>
  <si>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</si>
  <si>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</si>
  <si>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</si>
  <si>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</si>
  <si>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</si>
  <si>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</si>
  <si>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</si>
  <si>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</si>
  <si>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</si>
  <si>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</si>
  <si>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</si>
  <si>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</si>
  <si>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</si>
  <si>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</si>
  <si>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</si>
  <si>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</si>
  <si>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</si>
  <si>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</si>
  <si>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</si>
  <si>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</si>
  <si>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</si>
  <si>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</si>
  <si>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</si>
  <si>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</si>
  <si>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</si>
  <si>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</si>
  <si>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</si>
  <si>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</si>
  <si>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</si>
  <si>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</si>
  <si>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</si>
  <si>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</si>
  <si>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</si>
  <si>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</si>
  <si>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</si>
  <si>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</si>
  <si>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</si>
  <si>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</si>
  <si>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</si>
  <si>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</si>
  <si>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</si>
  <si>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</si>
  <si>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</si>
  <si>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</si>
  <si>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</si>
  <si>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</si>
  <si>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</si>
  <si>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</si>
  <si>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</si>
  <si>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</si>
  <si>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</si>
  <si>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</si>
  <si>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</si>
  <si>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</si>
  <si>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</si>
  <si>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</si>
  <si>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</si>
  <si>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</si>
  <si>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</si>
  <si>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</si>
  <si>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</si>
  <si>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</si>
  <si>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</si>
  <si>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</si>
  <si>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</si>
  <si>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</si>
  <si>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</si>
  <si>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</si>
  <si>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</si>
  <si>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</si>
  <si>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</si>
  <si>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</si>
  <si>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</si>
  <si>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</si>
  <si>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</si>
  <si>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</si>
  <si>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</si>
  <si>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</si>
  <si>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</si>
  <si>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</si>
  <si>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</si>
  <si>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</si>
  <si>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</si>
  <si>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</si>
  <si>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</si>
  <si>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</si>
  <si>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</si>
  <si>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</si>
  <si>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</si>
  <si>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</si>
  <si>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</si>
  <si>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</si>
  <si>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</si>
  <si>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</si>
  <si>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</si>
  <si>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</si>
  <si>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</si>
  <si>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</si>
  <si>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</si>
  <si>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</si>
  <si>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</si>
  <si>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</si>
  <si>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</si>
  <si>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</si>
  <si>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</si>
  <si>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</si>
  <si>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</si>
  <si>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</si>
  <si>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</si>
  <si>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</si>
  <si>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</si>
  <si>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</si>
  <si>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</si>
  <si>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</si>
  <si>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</si>
  <si>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</si>
  <si>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</si>
  <si>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</si>
  <si>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</si>
  <si>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</si>
  <si>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</si>
  <si>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</si>
  <si>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</si>
  <si>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</si>
  <si>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</si>
  <si>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</si>
  <si>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</si>
  <si>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</si>
  <si>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</si>
  <si>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</si>
  <si>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</si>
  <si>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</si>
  <si>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</si>
  <si>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</si>
  <si>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</si>
  <si>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</si>
  <si>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</si>
  <si>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</si>
  <si>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</si>
  <si>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</si>
  <si>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</si>
  <si>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</si>
  <si>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</si>
  <si>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</si>
  <si>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</si>
  <si>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</si>
  <si>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</si>
  <si>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</si>
  <si>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</si>
  <si>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</si>
  <si>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</si>
  <si>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</si>
  <si>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</si>
  <si>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</si>
  <si>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</si>
  <si>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</si>
  <si>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</si>
  <si>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</si>
  <si>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</si>
  <si>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</si>
  <si>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</si>
  <si>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</si>
  <si>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</si>
  <si>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</si>
  <si>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</si>
  <si>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</si>
  <si>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</si>
  <si>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</si>
  <si>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</si>
  <si>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</si>
  <si>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</si>
  <si>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</si>
  <si>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</si>
  <si>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</si>
  <si>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</si>
  <si>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</si>
  <si>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</si>
  <si>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</si>
  <si>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</si>
  <si>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</si>
  <si>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</si>
  <si>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</si>
  <si>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</si>
  <si>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</si>
  <si>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</si>
  <si>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</si>
  <si>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</si>
  <si>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</si>
  <si>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</si>
  <si>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</si>
  <si>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</si>
  <si>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</si>
  <si>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</si>
  <si>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</si>
  <si>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</si>
  <si>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</si>
  <si>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</si>
  <si>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</si>
  <si>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</si>
  <si>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</si>
  <si>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</si>
  <si>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</si>
  <si>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</si>
  <si>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</si>
  <si>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</si>
  <si>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</si>
  <si>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</si>
  <si>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</si>
  <si>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</si>
  <si>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</si>
  <si>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</si>
  <si>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</si>
  <si>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</si>
  <si>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</si>
  <si>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</si>
  <si>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</si>
  <si>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</si>
  <si>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</si>
  <si>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</si>
  <si>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</si>
  <si>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</si>
  <si>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</si>
  <si>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</si>
  <si>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</si>
  <si>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</si>
  <si>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</si>
  <si>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</si>
  <si>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</si>
  <si>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</si>
  <si>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</si>
  <si>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</si>
  <si>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</si>
  <si>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</si>
  <si>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</si>
  <si>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</si>
  <si>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</si>
  <si>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</si>
  <si>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</si>
  <si>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</si>
  <si>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</si>
  <si>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</si>
  <si>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</si>
  <si>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</si>
  <si>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</si>
  <si>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</si>
  <si>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</si>
  <si>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</si>
  <si>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</si>
  <si>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</si>
  <si>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</si>
  <si>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</si>
  <si>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</si>
  <si>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</si>
  <si>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</si>
  <si>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</si>
  <si>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</si>
  <si>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</si>
  <si>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</si>
  <si>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</si>
  <si>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</si>
  <si>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</si>
  <si>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</si>
  <si>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</si>
  <si>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</si>
  <si>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</si>
  <si>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</si>
  <si>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</si>
  <si>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</si>
  <si>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</si>
  <si>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</si>
  <si>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</si>
  <si>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</si>
  <si>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</si>
  <si>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</si>
  <si>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</si>
  <si>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</si>
  <si>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</si>
  <si>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</si>
  <si>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</si>
  <si>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</si>
  <si>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</si>
  <si>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</si>
  <si>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</si>
  <si>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</si>
  <si>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</si>
  <si>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</si>
  <si>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</si>
  <si>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</si>
  <si>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</si>
  <si>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</si>
  <si>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</si>
  <si>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</si>
  <si>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</si>
  <si>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</si>
  <si>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</si>
  <si>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</si>
  <si>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</si>
  <si>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</si>
  <si>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</si>
  <si>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</si>
  <si>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</si>
  <si>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</si>
  <si>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</si>
  <si>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</si>
  <si>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</si>
  <si>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</si>
  <si>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</si>
  <si>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</si>
  <si>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</si>
  <si>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</si>
  <si>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</si>
  <si>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</si>
  <si>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</si>
  <si>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</si>
  <si>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</si>
  <si>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</si>
  <si>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</si>
  <si>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</si>
  <si>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</si>
  <si>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</si>
  <si>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</si>
  <si>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</si>
  <si>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</si>
  <si>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</si>
  <si>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</si>
  <si>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</si>
  <si>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</si>
  <si>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</si>
  <si>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</si>
  <si>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</si>
  <si>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</si>
  <si>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</si>
  <si>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</si>
  <si>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</si>
  <si>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</si>
  <si>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</si>
  <si>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</si>
  <si>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</si>
  <si>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</si>
  <si>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</si>
  <si>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</si>
  <si>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</si>
  <si>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</si>
  <si>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</si>
  <si>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</si>
  <si>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</si>
  <si>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</si>
  <si>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</si>
  <si>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</si>
  <si>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</si>
  <si>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</si>
  <si>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</si>
  <si>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</si>
  <si>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</si>
  <si>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</si>
  <si>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</si>
  <si>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</si>
  <si>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</si>
  <si>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</si>
  <si>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</si>
  <si>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</si>
  <si>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</si>
  <si>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</si>
  <si>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</si>
  <si>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</si>
  <si>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</si>
  <si>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</si>
  <si>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</si>
  <si>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</si>
  <si>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</si>
  <si>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</si>
  <si>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</si>
  <si>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</si>
  <si>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</si>
  <si>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</si>
  <si>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</si>
  <si>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</si>
  <si>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</si>
  <si>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</si>
  <si>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</si>
  <si>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</si>
  <si>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</si>
  <si>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</si>
  <si>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</si>
  <si>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</si>
  <si>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</si>
  <si>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</si>
  <si>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</si>
  <si>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</si>
  <si>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</si>
  <si>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</si>
  <si>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</si>
  <si>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</si>
  <si>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</si>
  <si>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</si>
  <si>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</si>
  <si>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</si>
  <si>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</si>
  <si>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</si>
  <si>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</si>
  <si>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</si>
  <si>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</si>
  <si>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</si>
  <si>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</si>
  <si>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</si>
  <si>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</si>
  <si>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</si>
  <si>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</si>
  <si>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</si>
  <si>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</si>
  <si>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</si>
  <si>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</si>
  <si>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</si>
  <si>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</si>
  <si>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</si>
  <si>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</si>
  <si>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</si>
  <si>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</si>
  <si>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</si>
  <si>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</si>
  <si>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</si>
  <si>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</si>
  <si>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</si>
  <si>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</si>
  <si>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</si>
  <si>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</si>
  <si>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</si>
  <si>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</si>
  <si>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</si>
  <si>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</si>
  <si>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</si>
  <si>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</si>
  <si>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</si>
  <si>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</si>
  <si>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</si>
  <si>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</si>
  <si>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</si>
  <si>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</si>
  <si>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</si>
  <si>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</si>
  <si>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</si>
  <si>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</si>
  <si>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</si>
  <si>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</si>
  <si>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</si>
  <si>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</si>
  <si>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</si>
  <si>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</si>
  <si>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</si>
  <si>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</si>
  <si>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</si>
  <si>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</si>
  <si>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</si>
  <si>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</si>
  <si>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</si>
  <si>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</si>
  <si>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</si>
  <si>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</si>
  <si>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</si>
  <si>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</si>
  <si>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</si>
  <si>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</si>
  <si>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</si>
  <si>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</si>
  <si>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</si>
  <si>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</si>
  <si>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</si>
  <si>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</si>
  <si>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</si>
  <si>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</si>
  <si>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</si>
  <si>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</si>
  <si>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</si>
  <si>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</si>
  <si>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</si>
  <si>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</si>
  <si>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</si>
  <si>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</si>
  <si>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</si>
  <si>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</si>
  <si>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</si>
  <si>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</si>
  <si>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</si>
  <si>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</si>
  <si>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</si>
  <si>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</si>
  <si>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</si>
  <si>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</si>
  <si>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</si>
  <si>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</si>
  <si>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</si>
  <si>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</si>
  <si>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</si>
  <si>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</si>
  <si>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</si>
  <si>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</si>
  <si>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</si>
  <si>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</si>
  <si>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</si>
  <si>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</si>
  <si>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</si>
  <si>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</si>
  <si>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</si>
  <si>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</si>
  <si>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</si>
  <si>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</si>
  <si>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</si>
  <si>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</si>
  <si>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</si>
  <si>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</si>
  <si>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</si>
  <si>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</si>
  <si>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</si>
  <si>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</si>
  <si>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</si>
  <si>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</si>
  <si>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</si>
  <si>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</si>
  <si>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</si>
  <si>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</si>
  <si>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</si>
  <si>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</si>
  <si>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</si>
  <si>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</si>
  <si>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</si>
  <si>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</si>
  <si>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</si>
  <si>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</si>
  <si>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</si>
  <si>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</si>
  <si>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</si>
  <si>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</si>
  <si>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</si>
  <si>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</si>
  <si>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</si>
  <si>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</si>
  <si>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</si>
  <si>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</si>
  <si>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</si>
  <si>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</si>
  <si>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</si>
  <si>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</si>
  <si>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</si>
  <si>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</si>
  <si>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</si>
  <si>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</si>
  <si>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</si>
  <si>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</si>
  <si>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</si>
  <si>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</si>
  <si>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</si>
  <si>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</si>
  <si>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</si>
  <si>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</si>
  <si>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</si>
  <si>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</si>
  <si>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</si>
  <si>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</si>
  <si>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</si>
  <si>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</si>
  <si>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</si>
  <si>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</si>
  <si>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</si>
  <si>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</si>
  <si>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</si>
  <si>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</si>
  <si>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</si>
  <si>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</si>
  <si>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</si>
  <si>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</si>
  <si>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</si>
  <si>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</si>
  <si>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</si>
  <si>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</si>
  <si>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</si>
  <si>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</si>
  <si>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</si>
  <si>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</si>
  <si>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</si>
  <si>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</si>
  <si>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</si>
  <si>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</si>
  <si>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</si>
  <si>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</si>
  <si>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</si>
  <si>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</si>
  <si>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</si>
  <si>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</si>
  <si>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</si>
  <si>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</si>
  <si>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</si>
  <si>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</si>
  <si>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</si>
  <si>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</si>
  <si>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</si>
  <si>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</si>
  <si>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</si>
  <si>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</si>
  <si>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</si>
  <si>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</si>
  <si>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</si>
  <si>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</si>
  <si>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</si>
  <si>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</si>
  <si>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</si>
  <si>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</si>
  <si>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</si>
  <si>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</si>
  <si>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</si>
  <si>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</si>
  <si>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</si>
  <si>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</si>
  <si>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</si>
  <si>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</si>
  <si>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</si>
  <si>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</si>
  <si>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</si>
  <si>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</si>
  <si>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</si>
  <si>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</si>
  <si>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</si>
  <si>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</si>
  <si>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</si>
  <si>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</si>
  <si>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</si>
  <si>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</si>
  <si>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</si>
  <si>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</si>
  <si>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</si>
  <si>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</si>
  <si>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</si>
  <si>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</si>
  <si>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</si>
  <si>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</si>
  <si>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</si>
  <si>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</si>
  <si>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</si>
  <si>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</si>
  <si>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</si>
  <si>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</si>
  <si>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</si>
  <si>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</si>
  <si>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</si>
  <si>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</si>
  <si>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</si>
  <si>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</si>
  <si>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</si>
  <si>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</si>
  <si>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</si>
  <si>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</si>
  <si>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</si>
  <si>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</si>
  <si>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</si>
  <si>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</si>
  <si>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</si>
  <si>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</si>
  <si>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</si>
  <si>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</si>
  <si>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</si>
  <si>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</si>
  <si>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</si>
  <si>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</si>
  <si>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</si>
  <si>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</si>
  <si>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</si>
  <si>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</si>
  <si>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</si>
  <si>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</si>
  <si>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</si>
  <si>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</si>
  <si>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</si>
  <si>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</si>
  <si>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</si>
  <si>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</si>
  <si>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</si>
  <si>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</si>
  <si>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</si>
  <si>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</si>
  <si>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</si>
  <si>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</si>
  <si>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</si>
  <si>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</si>
  <si>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</si>
  <si>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</si>
  <si>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</si>
  <si>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</si>
  <si>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</si>
  <si>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</si>
  <si>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</si>
  <si>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</si>
  <si>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</si>
  <si>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</si>
  <si>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</si>
  <si>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</si>
  <si>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</si>
  <si>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</si>
  <si>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</si>
  <si>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</si>
  <si>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</si>
  <si>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</si>
  <si>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</si>
  <si>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</si>
  <si>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</si>
  <si>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</si>
  <si>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</si>
  <si>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</si>
  <si>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</si>
  <si>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</si>
  <si>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</si>
  <si>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</si>
  <si>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</si>
  <si>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</si>
  <si>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</si>
  <si>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</si>
  <si>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</si>
  <si>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</si>
  <si>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</si>
  <si>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</si>
  <si>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</si>
  <si>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</si>
  <si>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</si>
  <si>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</si>
  <si>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</si>
  <si>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</si>
  <si>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</si>
  <si>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</si>
  <si>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</si>
  <si>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</si>
  <si>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</si>
  <si>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</si>
  <si>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</si>
  <si>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</si>
  <si>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</si>
  <si>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</si>
  <si>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</si>
  <si>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</si>
  <si>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</si>
  <si>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</si>
  <si>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</si>
  <si>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</si>
  <si>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</si>
  <si>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</si>
  <si>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</si>
  <si>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</si>
  <si>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</si>
  <si>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</si>
  <si>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</si>
  <si>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</si>
  <si>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</si>
  <si>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</si>
  <si>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</si>
  <si>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</si>
  <si>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</si>
  <si>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</si>
  <si>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</si>
  <si>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</si>
  <si>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</si>
  <si>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</si>
  <si>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</si>
  <si>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</si>
  <si>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</si>
  <si>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</si>
  <si>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</si>
  <si>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</si>
  <si>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</si>
  <si>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</si>
  <si>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</si>
  <si>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</si>
  <si>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</si>
  <si>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</si>
  <si>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</si>
  <si>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</si>
  <si>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</si>
  <si>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</si>
  <si>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</si>
  <si>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</si>
  <si>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</si>
  <si>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</si>
  <si>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</si>
  <si>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</si>
  <si>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</si>
  <si>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</si>
  <si>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</si>
  <si>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</si>
  <si>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</si>
  <si>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</si>
  <si>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</si>
  <si>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</si>
  <si>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</si>
  <si>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</si>
  <si>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</si>
  <si>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</si>
  <si>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</si>
  <si>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</si>
  <si>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</si>
  <si>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</si>
  <si>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</si>
  <si>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</si>
  <si>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</si>
  <si>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</si>
  <si>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</si>
  <si>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</si>
  <si>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</si>
  <si>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</si>
  <si>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</si>
  <si>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</si>
  <si>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</si>
  <si>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</si>
  <si>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</si>
  <si>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</si>
  <si>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</si>
  <si>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</si>
  <si>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</si>
  <si>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</si>
  <si>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</si>
  <si>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</si>
  <si>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</si>
  <si>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</si>
  <si>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</si>
  <si>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</si>
  <si>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</si>
  <si>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</si>
  <si>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</si>
  <si>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</si>
  <si>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</si>
  <si>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</si>
  <si>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</si>
  <si>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</si>
  <si>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</si>
  <si>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</si>
  <si>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</si>
  <si>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</si>
  <si>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</si>
  <si>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</si>
  <si>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</si>
  <si>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</si>
  <si>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</si>
  <si>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</si>
  <si>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</si>
  <si>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</si>
  <si>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</si>
  <si>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</si>
  <si>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</si>
  <si>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</si>
  <si>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</si>
  <si>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</si>
  <si>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</si>
  <si>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</si>
  <si>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</si>
  <si>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</si>
  <si>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</si>
  <si>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</si>
  <si>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</si>
  <si>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</si>
  <si>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</si>
  <si>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</si>
  <si>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</si>
  <si>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</si>
  <si>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</si>
  <si>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</si>
  <si>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</si>
  <si>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</si>
  <si>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</si>
  <si>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</si>
  <si>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</si>
  <si>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</si>
  <si>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</si>
  <si>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</si>
  <si>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</si>
  <si>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</si>
  <si>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</si>
  <si>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</si>
  <si>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</si>
  <si>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</si>
  <si>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</si>
  <si>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</si>
  <si>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</si>
  <si>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</si>
  <si>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</si>
  <si>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</si>
  <si>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</si>
  <si>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</si>
  <si>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</si>
  <si>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</si>
  <si>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</si>
  <si>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</si>
  <si>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</si>
  <si>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</si>
  <si>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</si>
  <si>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</si>
  <si>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</si>
  <si>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</si>
  <si>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</si>
  <si>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</si>
  <si>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</si>
  <si>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</si>
  <si>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</si>
  <si>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</si>
  <si>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</si>
  <si>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</si>
  <si>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</si>
  <si>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</si>
  <si>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</si>
  <si>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</si>
  <si>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</si>
  <si>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</si>
  <si>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</si>
  <si>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</si>
  <si>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</si>
  <si>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</si>
  <si>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</si>
  <si>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</si>
  <si>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</si>
  <si>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</si>
  <si>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</si>
  <si>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</si>
  <si>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</si>
  <si>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</si>
  <si>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</si>
  <si>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</si>
  <si>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</si>
  <si>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</si>
  <si>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</si>
  <si>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</si>
  <si>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</si>
  <si>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</si>
  <si>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</si>
  <si>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</si>
  <si>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</si>
  <si>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</si>
  <si>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</si>
  <si>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</si>
  <si>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</si>
  <si>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</si>
  <si>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</si>
  <si>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</si>
  <si>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</si>
  <si>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</si>
  <si>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</si>
  <si>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</si>
  <si>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</si>
  <si>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</si>
  <si>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</si>
  <si>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</si>
  <si>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</si>
  <si>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</si>
  <si>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</si>
  <si>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</si>
  <si>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</si>
  <si>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</si>
  <si>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</si>
  <si>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</si>
  <si>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</si>
  <si>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</si>
  <si>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</si>
  <si>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</si>
  <si>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</si>
  <si>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</si>
  <si>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</si>
  <si>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</si>
  <si>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</si>
  <si>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</si>
  <si>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</si>
  <si>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</si>
  <si>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</si>
  <si>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</si>
  <si>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</si>
  <si>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</si>
  <si>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</si>
  <si>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</si>
  <si>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</si>
  <si>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</si>
  <si>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</si>
  <si>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</si>
  <si>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</si>
  <si>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</si>
  <si>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</si>
  <si>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</si>
  <si>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</si>
  <si>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</si>
  <si>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</si>
  <si>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</si>
  <si>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</si>
  <si>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</si>
  <si>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</si>
  <si>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</si>
  <si>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</si>
  <si>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</si>
  <si>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</si>
  <si>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</si>
  <si>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</si>
  <si>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</si>
  <si>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</si>
  <si>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</si>
  <si>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</si>
  <si>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</si>
  <si>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</si>
  <si>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</si>
  <si>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</si>
  <si>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</si>
  <si>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</si>
  <si>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</si>
  <si>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</si>
  <si>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</si>
  <si>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</si>
  <si>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</si>
  <si>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</si>
  <si>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</si>
  <si>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</si>
  <si>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</si>
  <si>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</si>
  <si>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</si>
  <si>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</si>
  <si>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</si>
  <si>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</si>
  <si>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</si>
  <si>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</si>
  <si>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</si>
  <si>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</si>
  <si>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</si>
  <si>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</si>
  <si>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</si>
  <si>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</si>
  <si>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</si>
  <si>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</si>
  <si>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</si>
  <si>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</si>
  <si>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</si>
  <si>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</si>
  <si>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</si>
  <si>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</si>
  <si>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</si>
  <si>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</si>
  <si>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</si>
  <si>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</si>
  <si>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</si>
  <si>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</si>
  <si>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</si>
  <si>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</si>
  <si>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</si>
  <si>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</si>
  <si>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</si>
  <si>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</si>
  <si>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</si>
  <si>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</si>
  <si>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</si>
  <si>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</si>
  <si>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</si>
  <si>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</si>
  <si>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</si>
  <si>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</si>
  <si>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</si>
  <si>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</si>
  <si>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</si>
  <si>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</si>
  <si>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</si>
  <si>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</si>
  <si>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</si>
  <si>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</si>
  <si>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</si>
  <si>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</si>
  <si>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</si>
  <si>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</si>
  <si>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</si>
  <si>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</si>
  <si>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</si>
  <si>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</si>
  <si>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</si>
  <si>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</si>
  <si>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</si>
  <si>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</si>
  <si>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</si>
  <si>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</si>
  <si>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</si>
  <si>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</si>
  <si>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</si>
  <si>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</si>
  <si>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</si>
  <si>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</si>
  <si>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</si>
  <si>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</si>
  <si>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</si>
  <si>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</si>
  <si>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</si>
  <si>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</si>
  <si>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</si>
  <si>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</si>
  <si>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</si>
  <si>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</si>
  <si>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</si>
  <si>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</si>
  <si>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</si>
  <si>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</si>
  <si>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</si>
  <si>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</si>
  <si>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</si>
  <si>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</si>
  <si>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</si>
  <si>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</si>
  <si>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</si>
  <si>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</si>
  <si>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</si>
  <si>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</si>
  <si>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</si>
  <si>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</si>
  <si>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</si>
  <si>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</si>
  <si>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</si>
  <si>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</si>
  <si>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</si>
  <si>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</si>
  <si>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</si>
  <si>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</si>
  <si>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</si>
  <si>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</si>
  <si>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</si>
  <si>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</si>
  <si>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</si>
  <si>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</si>
  <si>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</si>
  <si>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</si>
  <si>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</si>
  <si>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</si>
  <si>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</si>
  <si>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</si>
  <si>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</si>
  <si>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</si>
  <si>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</si>
  <si>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</si>
  <si>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</si>
  <si>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</si>
  <si>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</si>
  <si>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</si>
  <si>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</si>
  <si>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</si>
  <si>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</si>
  <si>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</si>
  <si>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</si>
  <si>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</si>
  <si>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</si>
  <si>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</si>
  <si>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</si>
  <si>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</si>
  <si>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</si>
  <si>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</si>
  <si>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</si>
  <si>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</si>
  <si>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</si>
  <si>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</si>
  <si>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</si>
  <si>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</si>
  <si>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</si>
  <si>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</si>
  <si>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</si>
  <si>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</si>
  <si>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</si>
  <si>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</si>
  <si>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</si>
  <si>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</si>
  <si>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</si>
  <si>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</si>
  <si>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</si>
  <si>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</si>
  <si>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</si>
  <si>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</si>
  <si>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</si>
  <si>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</si>
  <si>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</si>
  <si>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</si>
  <si>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</si>
  <si>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</si>
  <si>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</si>
  <si>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</si>
  <si>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</si>
  <si>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</si>
  <si>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</si>
  <si>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</si>
  <si>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</si>
  <si>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</si>
  <si>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</si>
  <si>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</si>
  <si>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</si>
  <si>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</si>
  <si>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</si>
  <si>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</si>
  <si>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</si>
  <si>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</si>
  <si>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</si>
  <si>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</si>
  <si>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</si>
  <si>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</si>
  <si>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</si>
  <si>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</si>
  <si>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</si>
  <si>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</si>
  <si>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</si>
  <si>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</si>
  <si>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</si>
  <si>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</si>
  <si>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</si>
  <si>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</si>
  <si>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</si>
  <si>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</si>
  <si>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</si>
  <si>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</si>
  <si>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</si>
  <si>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</si>
  <si>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</si>
  <si>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</si>
  <si>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</si>
  <si>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</si>
  <si>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</si>
  <si>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</si>
  <si>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</si>
  <si>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</si>
  <si>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</si>
  <si>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</si>
  <si>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</si>
  <si>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</si>
  <si>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</si>
  <si>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</si>
  <si>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</si>
  <si>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</si>
  <si>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</si>
  <si>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</si>
  <si>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</si>
  <si>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</si>
  <si>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</si>
  <si>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</si>
  <si>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</si>
  <si>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</si>
  <si>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</si>
  <si>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</si>
  <si>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</si>
  <si>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</si>
  <si>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</si>
  <si>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</si>
  <si>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</si>
  <si>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</si>
  <si>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</si>
  <si>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</si>
  <si>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</si>
  <si>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</si>
  <si>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</si>
  <si>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</si>
  <si>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</si>
  <si>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</si>
  <si>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</si>
  <si>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</si>
  <si>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</si>
  <si>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</si>
  <si>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</si>
  <si>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</si>
  <si>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</si>
  <si>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</si>
  <si>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</si>
  <si>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</si>
  <si>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</si>
  <si>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</si>
  <si>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</si>
  <si>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</si>
  <si>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</si>
  <si>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</si>
  <si>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</si>
  <si>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</si>
  <si>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</si>
  <si>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</si>
  <si>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</si>
  <si>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</si>
  <si>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</si>
  <si>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</si>
  <si>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</si>
  <si>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</si>
  <si>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</si>
  <si>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</si>
  <si>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</si>
  <si>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</si>
  <si>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</si>
  <si>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</si>
  <si>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</si>
  <si>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</si>
  <si>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</si>
  <si>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</si>
  <si>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</si>
  <si>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</si>
  <si>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</si>
  <si>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</si>
  <si>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</si>
  <si>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</si>
  <si>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</si>
  <si>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</si>
  <si>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</si>
  <si>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</si>
  <si>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</si>
  <si>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</si>
  <si>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</si>
  <si>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</si>
  <si>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</si>
  <si>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</si>
  <si>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</si>
  <si>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</si>
  <si>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</si>
  <si>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</si>
  <si>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</si>
  <si>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</si>
  <si>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</si>
  <si>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</si>
  <si>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</si>
  <si>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</si>
  <si>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</si>
  <si>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</si>
  <si>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</si>
  <si>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</si>
  <si>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</si>
  <si>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</si>
  <si>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</si>
  <si>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</si>
  <si>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</si>
  <si>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</si>
  <si>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</si>
  <si>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</si>
  <si>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</si>
  <si>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</si>
  <si>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</si>
  <si>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</si>
  <si>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</si>
  <si>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</si>
  <si>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</si>
  <si>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</si>
  <si>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</si>
  <si>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</si>
  <si>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</si>
  <si>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</si>
  <si>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</si>
  <si>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</si>
  <si>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</si>
  <si>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</si>
  <si>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</si>
  <si>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</si>
  <si>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</si>
  <si>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</si>
  <si>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</si>
  <si>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</si>
  <si>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</si>
  <si>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</si>
  <si>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</si>
  <si>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</si>
  <si>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</si>
  <si>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</si>
  <si>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</si>
  <si>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</si>
  <si>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</si>
  <si>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</si>
  <si>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</si>
  <si>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</si>
  <si>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</si>
  <si>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</si>
  <si>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</si>
  <si>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</si>
  <si>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</si>
  <si>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</si>
  <si>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</si>
  <si>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</si>
  <si>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</si>
  <si>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</si>
  <si>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</si>
  <si>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</si>
  <si>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</si>
  <si>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</si>
  <si>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</si>
  <si>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</si>
  <si>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</si>
  <si>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</si>
  <si>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</si>
  <si>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</si>
  <si>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</si>
  <si>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</si>
  <si>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</si>
  <si>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</si>
  <si>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</si>
  <si>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</si>
  <si>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</si>
  <si>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</si>
  <si>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</si>
  <si>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</si>
  <si>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</si>
  <si>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</si>
  <si>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</si>
  <si>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</si>
  <si>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</si>
  <si>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</si>
  <si>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</si>
  <si>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</si>
  <si>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</si>
  <si>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</si>
  <si>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</si>
  <si>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</si>
  <si>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</si>
  <si>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</si>
  <si>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</si>
  <si>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</si>
  <si>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</si>
  <si>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</si>
  <si>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</si>
  <si>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</si>
  <si>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</si>
  <si>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</si>
  <si>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</si>
  <si>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</si>
  <si>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</si>
  <si>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</si>
  <si>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</si>
  <si>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</si>
  <si>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</si>
  <si>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</si>
  <si>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</si>
  <si>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</si>
  <si>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</si>
  <si>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</si>
  <si>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</si>
  <si>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</si>
  <si>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</si>
  <si>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</si>
  <si>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</si>
  <si>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</si>
  <si>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</si>
  <si>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</si>
  <si>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</si>
  <si>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</si>
  <si>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</si>
  <si>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</si>
  <si>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</si>
  <si>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</si>
  <si>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</si>
  <si>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</si>
  <si>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</si>
  <si>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</si>
  <si>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</si>
  <si>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</si>
  <si>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</si>
  <si>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</si>
  <si>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</si>
  <si>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</si>
  <si>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</si>
  <si>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</si>
  <si>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</si>
  <si>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</si>
  <si>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</si>
  <si>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</si>
  <si>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</si>
  <si>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</si>
  <si>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</si>
  <si>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</si>
  <si>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</si>
  <si>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</si>
  <si>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</si>
  <si>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</si>
  <si>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</si>
  <si>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</si>
  <si>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</si>
  <si>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</si>
  <si>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</si>
  <si>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</si>
  <si>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</si>
  <si>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</si>
  <si>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</si>
  <si>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</si>
  <si>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</si>
  <si>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</si>
  <si>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</si>
  <si>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</si>
  <si>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</si>
  <si>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</si>
  <si>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</si>
  <si>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</si>
  <si>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</si>
  <si>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</si>
  <si>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</si>
  <si>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</si>
  <si>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</si>
  <si>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</si>
  <si>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</si>
  <si>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</si>
  <si>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</si>
  <si>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</si>
  <si>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</si>
  <si>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</si>
  <si>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</si>
  <si>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</si>
  <si>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</si>
  <si>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</si>
  <si>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</si>
  <si>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</si>
  <si>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</si>
  <si>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</si>
  <si>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</si>
  <si>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</si>
  <si>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</si>
  <si>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</si>
  <si>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</si>
  <si>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</si>
  <si>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</si>
  <si>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</si>
  <si>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</si>
  <si>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</si>
  <si>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</si>
  <si>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</si>
  <si>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</si>
  <si>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</si>
  <si>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</si>
  <si>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</si>
  <si>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</si>
  <si>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</si>
  <si>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</si>
  <si>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</si>
  <si>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</si>
  <si>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</si>
  <si>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</si>
  <si>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</si>
  <si>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</si>
  <si>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</si>
  <si>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</si>
  <si>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</si>
  <si>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</si>
  <si>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</si>
  <si>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</si>
  <si>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</si>
  <si>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</si>
  <si>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</si>
  <si>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</si>
  <si>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</si>
  <si>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</si>
  <si>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</si>
  <si>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</si>
  <si>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</si>
  <si>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</si>
  <si>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</si>
  <si>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</si>
  <si>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</si>
  <si>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</si>
  <si>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</si>
  <si>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</si>
  <si>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</si>
  <si>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</si>
  <si>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</si>
  <si>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</si>
  <si>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</si>
  <si>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</si>
  <si>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</si>
  <si>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</si>
  <si>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</si>
  <si>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</si>
  <si>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</si>
  <si>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</si>
  <si>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</si>
  <si>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</si>
  <si>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</si>
  <si>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</si>
  <si>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</si>
  <si>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</si>
  <si>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</si>
  <si>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</si>
  <si>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</si>
  <si>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</si>
  <si>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</si>
  <si>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</si>
  <si>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</si>
  <si>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</si>
  <si>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</si>
  <si>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</si>
  <si>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</si>
  <si>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</si>
  <si>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</si>
  <si>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</si>
  <si>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</si>
  <si>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</si>
  <si>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</si>
  <si>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</si>
  <si>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</si>
  <si>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</si>
  <si>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</si>
  <si>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</si>
  <si>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</si>
  <si>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</si>
  <si>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</si>
  <si>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</si>
  <si>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</si>
  <si>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</si>
  <si>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</si>
  <si>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</si>
  <si>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</si>
  <si>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</si>
  <si>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</si>
  <si>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</si>
  <si>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</si>
  <si>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</si>
  <si>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</si>
  <si>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</si>
  <si>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</si>
  <si>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</si>
  <si>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</si>
  <si>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</si>
  <si>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</si>
  <si>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</si>
  <si>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</si>
  <si>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</si>
  <si>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</si>
  <si>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</si>
  <si>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</si>
  <si>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</si>
  <si>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</si>
  <si>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</si>
  <si>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</si>
  <si>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</si>
  <si>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</si>
  <si>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</si>
  <si>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</si>
  <si>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</si>
  <si>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</si>
  <si>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</si>
  <si>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</si>
  <si>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</si>
  <si>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</si>
  <si>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</si>
  <si>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</si>
  <si>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</si>
  <si>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</si>
  <si>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</si>
  <si>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</si>
  <si>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</si>
  <si>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</si>
  <si>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</si>
  <si>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</si>
  <si>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</si>
  <si>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</si>
  <si>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</si>
  <si>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</si>
  <si>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</si>
  <si>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</si>
  <si>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</si>
  <si>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</si>
  <si>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</si>
  <si>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</si>
  <si>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</si>
  <si>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</si>
  <si>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</si>
  <si>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</si>
  <si>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</si>
  <si>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</si>
  <si>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</si>
  <si>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</si>
  <si>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</si>
  <si>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</si>
  <si>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</si>
  <si>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</si>
  <si>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</si>
  <si>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</si>
  <si>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</si>
  <si>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</si>
  <si>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</si>
  <si>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</si>
  <si>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</si>
  <si>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</si>
  <si>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</si>
  <si>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</si>
  <si>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</si>
  <si>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</si>
  <si>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</si>
  <si>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</si>
  <si>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</si>
  <si>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</si>
  <si>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</si>
  <si>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</si>
  <si>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</si>
  <si>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</si>
  <si>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</si>
  <si>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</si>
  <si>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</si>
  <si>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</si>
  <si>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</si>
  <si>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</si>
  <si>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</si>
  <si>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</si>
  <si>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</si>
  <si>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</si>
  <si>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</si>
  <si>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</si>
  <si>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</si>
  <si>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</si>
  <si>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</si>
  <si>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</si>
  <si>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</si>
  <si>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</si>
  <si>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</si>
  <si>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</si>
  <si>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</si>
  <si>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</si>
  <si>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</si>
  <si>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</si>
  <si>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</si>
  <si>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</si>
  <si>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</si>
  <si>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</si>
  <si>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</si>
  <si>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</si>
  <si>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</si>
  <si>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</si>
  <si>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</si>
  <si>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</si>
  <si>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</si>
  <si>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</si>
  <si>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</si>
  <si>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</si>
  <si>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</si>
  <si>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</si>
  <si>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</si>
  <si>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</si>
  <si>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</si>
  <si>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</si>
  <si>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</si>
  <si>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</si>
  <si>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</si>
  <si>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</si>
  <si>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</si>
  <si>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</si>
  <si>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</si>
  <si>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</si>
  <si>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</si>
  <si>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</si>
  <si>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</si>
  <si>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</si>
  <si>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</si>
  <si>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</si>
  <si>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</si>
  <si>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</si>
  <si>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</si>
  <si>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</si>
  <si>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</si>
  <si>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</si>
  <si>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</si>
  <si>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</si>
  <si>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</si>
  <si>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</si>
  <si>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</si>
  <si>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</si>
  <si>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</si>
  <si>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</si>
  <si>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</si>
  <si>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</si>
  <si>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</si>
  <si>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</si>
  <si>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</si>
  <si>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</si>
  <si>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</si>
  <si>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</si>
  <si>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</si>
  <si>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</si>
  <si>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</si>
  <si>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</si>
  <si>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</si>
  <si>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</si>
  <si>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</si>
  <si>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</si>
  <si>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</si>
  <si>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</si>
  <si>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</si>
  <si>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</si>
  <si>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</si>
  <si>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</si>
  <si>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</si>
  <si>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</si>
  <si>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</si>
  <si>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</si>
  <si>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</si>
  <si>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</si>
  <si>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</si>
  <si>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</si>
  <si>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</si>
  <si>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</si>
  <si>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</si>
  <si>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</si>
  <si>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</si>
  <si>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</si>
  <si>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</si>
  <si>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</si>
  <si>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</si>
  <si>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</si>
  <si>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</si>
  <si>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</si>
  <si>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</si>
  <si>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</si>
  <si>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</si>
  <si>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</si>
  <si>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</si>
  <si>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</si>
  <si>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</si>
  <si>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</si>
  <si>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</si>
  <si>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</si>
  <si>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</si>
  <si>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</si>
  <si>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</si>
  <si>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</si>
  <si>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</si>
  <si>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</si>
  <si>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</si>
  <si>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</si>
  <si>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</si>
  <si>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</si>
  <si>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</si>
  <si>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</si>
  <si>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</si>
  <si>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</si>
  <si>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</si>
  <si>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</si>
  <si>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</si>
  <si>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</si>
  <si>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</si>
  <si>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</si>
  <si>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</si>
  <si>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</si>
  <si>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</si>
  <si>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</si>
  <si>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</si>
  <si>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</si>
  <si>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</si>
  <si>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</si>
  <si>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</si>
  <si>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</si>
  <si>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</si>
  <si>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</si>
  <si>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</si>
  <si>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</si>
  <si>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</si>
  <si>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</si>
  <si>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</si>
  <si>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</si>
  <si>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</si>
  <si>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</si>
  <si>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</si>
  <si>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</si>
  <si>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</si>
  <si>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</si>
  <si>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</si>
  <si>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</si>
  <si>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</si>
  <si>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</si>
  <si>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</si>
  <si>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</si>
  <si>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</si>
  <si>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</si>
  <si>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</si>
  <si>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</si>
  <si>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</si>
  <si>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</si>
  <si>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</si>
  <si>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</si>
  <si>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</si>
  <si>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</si>
  <si>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</si>
  <si>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</si>
  <si>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</si>
  <si>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</si>
  <si>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</si>
  <si>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</si>
  <si>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</si>
  <si>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</si>
  <si>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</si>
  <si>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</si>
  <si>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</si>
  <si>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</si>
  <si>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</si>
  <si>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</si>
  <si>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</si>
  <si>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</si>
  <si>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</si>
  <si>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</si>
  <si>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</si>
  <si>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</si>
  <si>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</si>
  <si>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</si>
  <si>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</si>
  <si>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</si>
  <si>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</si>
  <si>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</si>
  <si>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</si>
  <si>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</si>
  <si>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</si>
  <si>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</si>
  <si>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</si>
  <si>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</si>
  <si>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</si>
  <si>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</si>
  <si>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</si>
  <si>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</si>
  <si>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</si>
  <si>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</si>
  <si>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</si>
  <si>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</si>
  <si>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</si>
  <si>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</si>
  <si>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</si>
  <si>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</si>
  <si>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</si>
  <si>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</si>
  <si>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</si>
  <si>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</si>
  <si>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</si>
  <si>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</si>
  <si>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</si>
  <si>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</si>
  <si>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</si>
  <si>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</si>
  <si>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</si>
  <si>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</si>
  <si>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</si>
  <si>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</si>
  <si>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</si>
  <si>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</si>
  <si>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</si>
  <si>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</si>
  <si>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</si>
  <si>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</si>
  <si>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</si>
  <si>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</si>
  <si>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</si>
  <si>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</si>
  <si>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</si>
  <si>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</si>
  <si>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</si>
  <si>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</si>
  <si>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</si>
  <si>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</si>
  <si>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</si>
  <si>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</si>
  <si>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</si>
  <si>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</si>
  <si>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</si>
  <si>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</si>
  <si>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</si>
  <si>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</si>
  <si>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</si>
  <si>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</si>
  <si>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</si>
  <si>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</si>
  <si>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</si>
  <si>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</si>
  <si>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</si>
  <si>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</si>
  <si>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</si>
  <si>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</si>
  <si>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</si>
  <si>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</si>
  <si>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</si>
  <si>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</si>
  <si>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</si>
  <si>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</si>
  <si>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</si>
  <si>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</si>
  <si>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</si>
  <si>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</si>
  <si>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</si>
  <si>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</si>
  <si>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</si>
  <si>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</si>
  <si>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</si>
  <si>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</si>
  <si>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</si>
  <si>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</si>
  <si>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</si>
  <si>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</si>
  <si>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</si>
  <si>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</si>
  <si>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</si>
  <si>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</si>
  <si>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</si>
  <si>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</si>
  <si>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</si>
  <si>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</si>
  <si>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</si>
  <si>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</si>
  <si>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</si>
  <si>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</si>
  <si>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</si>
  <si>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</si>
  <si>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</si>
  <si>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</si>
  <si>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</si>
  <si>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</si>
  <si>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</si>
  <si>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</si>
  <si>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</si>
  <si>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</si>
  <si>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</si>
  <si>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</si>
  <si>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</si>
  <si>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</si>
  <si>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</si>
  <si>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</si>
  <si>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</si>
  <si>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</si>
  <si>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</si>
  <si>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</si>
  <si>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</si>
  <si>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</si>
  <si>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</si>
  <si>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</si>
  <si>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</si>
  <si>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</si>
  <si>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</si>
  <si>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</si>
  <si>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</si>
  <si>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</si>
  <si>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</si>
  <si>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</si>
  <si>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</si>
  <si>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</si>
  <si>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</si>
  <si>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</si>
  <si>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</si>
  <si>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</si>
  <si>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</si>
  <si>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</si>
  <si>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</si>
  <si>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</si>
  <si>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</si>
  <si>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</si>
  <si>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</si>
  <si>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</si>
  <si>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</si>
  <si>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</si>
  <si>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</si>
  <si>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</si>
  <si>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</si>
  <si>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</si>
  <si>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</si>
  <si>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</si>
  <si>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</si>
  <si>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</si>
  <si>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</si>
  <si>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</si>
  <si>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</si>
  <si>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</si>
  <si>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</si>
  <si>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</si>
  <si>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</si>
  <si>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</si>
  <si>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</si>
  <si>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</si>
  <si>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</si>
  <si>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</si>
  <si>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</si>
  <si>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</si>
  <si>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</si>
  <si>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</si>
  <si>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</si>
  <si>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</si>
  <si>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</si>
  <si>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</si>
  <si>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</si>
  <si>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</si>
  <si>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</si>
  <si>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</si>
  <si>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</si>
  <si>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</si>
  <si>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</si>
  <si>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</si>
  <si>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</si>
  <si>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</si>
  <si>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</si>
  <si>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</si>
  <si>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</si>
  <si>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</si>
  <si>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</si>
  <si>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</si>
  <si>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</si>
  <si>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</si>
  <si>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</si>
  <si>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</si>
  <si>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</si>
  <si>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</si>
  <si>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</si>
  <si>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</si>
  <si>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</si>
  <si>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</si>
  <si>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</si>
  <si>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</si>
  <si>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</si>
  <si>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</si>
  <si>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</si>
  <si>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</si>
  <si>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</si>
  <si>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</si>
  <si>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</si>
  <si>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</si>
  <si>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</si>
  <si>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</si>
  <si>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</si>
  <si>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</si>
  <si>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</si>
  <si>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</si>
  <si>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</si>
  <si>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</si>
  <si>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</si>
  <si>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</si>
  <si>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</si>
  <si>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</si>
  <si>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</si>
  <si>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</si>
  <si>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</si>
  <si>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</si>
  <si>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</si>
  <si>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</si>
  <si>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</si>
  <si>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</si>
  <si>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</si>
  <si>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</si>
  <si>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</si>
  <si>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</si>
  <si>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</si>
  <si>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</si>
  <si>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</si>
  <si>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</si>
  <si>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</si>
  <si>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</si>
  <si>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</si>
  <si>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</si>
  <si>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</si>
  <si>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</si>
  <si>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</si>
  <si>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</si>
  <si>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</si>
  <si>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</si>
  <si>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</si>
  <si>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</si>
  <si>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</si>
  <si>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</si>
  <si>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</si>
  <si>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</si>
  <si>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</si>
  <si>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</si>
  <si>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</si>
  <si>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</si>
  <si>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</si>
  <si>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</si>
  <si>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</si>
  <si>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</si>
  <si>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</si>
  <si>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</si>
  <si>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</si>
  <si>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</si>
  <si>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</si>
  <si>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</si>
  <si>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</si>
  <si>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</si>
  <si>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</si>
  <si>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</si>
  <si>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</si>
  <si>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</si>
  <si>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</si>
  <si>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</si>
  <si>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</si>
  <si>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</si>
  <si>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</si>
  <si>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</si>
  <si>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</si>
  <si>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</si>
  <si>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</si>
  <si>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</si>
  <si>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</si>
  <si>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</si>
  <si>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</si>
  <si>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</si>
  <si>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</si>
  <si>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</si>
  <si>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</si>
  <si>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</si>
  <si>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</si>
  <si>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</si>
  <si>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</si>
  <si>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</si>
  <si>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</si>
  <si>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</si>
  <si>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</si>
  <si>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</si>
  <si>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</si>
  <si>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</si>
  <si>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</si>
  <si>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</si>
  <si>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</si>
  <si>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</si>
  <si>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</si>
  <si>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</si>
  <si>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</si>
  <si>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</si>
  <si>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</si>
  <si>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</si>
  <si>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</si>
  <si>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</si>
  <si>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</si>
  <si>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</si>
  <si>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</si>
  <si>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</si>
  <si>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</si>
  <si>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</si>
  <si>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</si>
  <si>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</si>
  <si>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</si>
  <si>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</si>
  <si>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</si>
  <si>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</si>
  <si>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</si>
  <si>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</si>
  <si>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</si>
  <si>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</si>
  <si>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</si>
  <si>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</si>
  <si>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</si>
  <si>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</si>
  <si>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</si>
  <si>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</si>
  <si>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</si>
  <si>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</si>
  <si>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</si>
  <si>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</si>
  <si>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</si>
  <si>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</si>
  <si>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</si>
  <si>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</si>
  <si>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</si>
  <si>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</si>
  <si>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</si>
  <si>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</si>
  <si>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</si>
  <si>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</si>
  <si>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</si>
  <si>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</si>
  <si>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</si>
  <si>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</si>
  <si>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</si>
  <si>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</si>
  <si>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</si>
  <si>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</si>
  <si>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</si>
  <si>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</si>
  <si>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</si>
  <si>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</si>
  <si>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</si>
  <si>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</si>
  <si>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</si>
  <si>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</si>
  <si>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</si>
  <si>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</si>
  <si>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</si>
  <si>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</si>
  <si>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</si>
  <si>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</si>
  <si>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</si>
  <si>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</si>
  <si>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</si>
  <si>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</si>
  <si>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</si>
  <si>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</si>
  <si>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</si>
  <si>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</si>
  <si>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</si>
  <si>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</si>
  <si>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</si>
  <si>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</si>
  <si>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</si>
  <si>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</si>
  <si>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</si>
  <si>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</si>
  <si>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</si>
  <si>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</si>
  <si>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</si>
  <si>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</si>
  <si>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</si>
  <si>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</si>
  <si>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</si>
  <si>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</si>
  <si>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</si>
  <si>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</si>
  <si>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</si>
  <si>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</si>
  <si>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</si>
  <si>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</si>
  <si>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</si>
  <si>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</si>
  <si>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</si>
  <si>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</si>
  <si>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</si>
  <si>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</si>
  <si>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</si>
  <si>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</si>
  <si>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</si>
  <si>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</si>
  <si>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</si>
  <si>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</si>
  <si>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</si>
  <si>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</si>
  <si>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</si>
  <si>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</si>
  <si>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</si>
  <si>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</si>
  <si>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</si>
  <si>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</si>
  <si>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</si>
  <si>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</si>
  <si>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</si>
  <si>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</si>
  <si>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</si>
  <si>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</si>
  <si>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</si>
  <si>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</si>
  <si>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</si>
  <si>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</si>
  <si>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</si>
  <si>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</si>
  <si>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</si>
  <si>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</si>
  <si>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</si>
  <si>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</si>
  <si>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</si>
  <si>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</si>
  <si>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</si>
  <si>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</si>
  <si>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</si>
  <si>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</si>
  <si>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</si>
  <si>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</si>
  <si>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</si>
  <si>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</si>
  <si>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</si>
  <si>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</si>
  <si>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</si>
  <si>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</si>
  <si>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</si>
  <si>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</si>
  <si>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</si>
  <si>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</si>
  <si>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</si>
  <si>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</si>
  <si>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</si>
  <si>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</si>
  <si>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</si>
  <si>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</si>
  <si>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</si>
  <si>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</si>
  <si>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</si>
  <si>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</si>
  <si>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</si>
  <si>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</si>
  <si>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</si>
  <si>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</si>
  <si>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</si>
  <si>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</si>
  <si>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</si>
  <si>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</si>
  <si>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</si>
  <si>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</si>
  <si>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</si>
  <si>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</si>
  <si>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</si>
  <si>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</si>
  <si>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</si>
  <si>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</si>
  <si>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</si>
  <si>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</si>
  <si>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</si>
  <si>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</si>
  <si>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</si>
  <si>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</si>
  <si>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</si>
  <si>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</si>
  <si>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</si>
  <si>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</si>
  <si>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</si>
  <si>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</si>
  <si>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</si>
  <si>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</si>
  <si>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</si>
  <si>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</si>
  <si>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</si>
  <si>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</si>
  <si>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</si>
  <si>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</si>
  <si>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</si>
  <si>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</si>
  <si>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</si>
  <si>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</si>
  <si>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</si>
  <si>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</si>
  <si>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</si>
  <si>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</si>
  <si>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</si>
  <si>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</si>
  <si>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</si>
  <si>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</si>
  <si>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</si>
  <si>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</si>
  <si>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</si>
  <si>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</si>
  <si>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</si>
  <si>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</si>
  <si>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</si>
  <si>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</si>
  <si>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</si>
  <si>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</si>
  <si>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</si>
  <si>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</si>
  <si>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</si>
  <si>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</si>
  <si>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</si>
  <si>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</si>
  <si>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</si>
  <si>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</si>
  <si>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</si>
  <si>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</si>
  <si>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</si>
  <si>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</si>
  <si>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</si>
  <si>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</si>
  <si>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</si>
  <si>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</si>
  <si>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</si>
  <si>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</si>
  <si>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</si>
  <si>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</si>
  <si>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</si>
  <si>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</si>
  <si>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</si>
  <si>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</si>
  <si>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</si>
  <si>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</si>
  <si>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</si>
  <si>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</si>
  <si>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</si>
  <si>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</si>
  <si>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</si>
  <si>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</si>
  <si>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</si>
  <si>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</si>
  <si>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</si>
  <si>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</si>
  <si>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</si>
  <si>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</si>
  <si>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</si>
  <si>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</si>
  <si>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</si>
  <si>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</si>
  <si>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</si>
  <si>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</si>
  <si>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</si>
  <si>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</si>
  <si>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</si>
  <si>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</si>
  <si>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</si>
  <si>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</si>
  <si>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</si>
  <si>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</si>
  <si>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</si>
  <si>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</si>
  <si>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</si>
  <si>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</si>
  <si>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</si>
  <si>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</si>
  <si>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</si>
  <si>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</si>
  <si>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</si>
  <si>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</si>
  <si>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</si>
  <si>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</si>
  <si>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</si>
  <si>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</si>
  <si>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</si>
  <si>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</si>
  <si>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</si>
  <si>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</si>
  <si>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</si>
  <si>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</si>
  <si>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</si>
  <si>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</si>
  <si>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</si>
  <si>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</si>
  <si>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</si>
  <si>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</si>
  <si>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</si>
  <si>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</si>
  <si>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</si>
  <si>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</si>
  <si>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</si>
  <si>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</si>
  <si>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</si>
  <si>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</si>
  <si>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</si>
  <si>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</si>
  <si>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</si>
  <si>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</si>
  <si>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</si>
  <si>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</si>
  <si>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</si>
  <si>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</si>
  <si>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</si>
  <si>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</si>
  <si>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</si>
  <si>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</si>
  <si>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</si>
  <si>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</si>
  <si>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</si>
  <si>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</si>
  <si>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</si>
  <si>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</si>
  <si>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</si>
  <si>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</si>
  <si>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</si>
  <si>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</si>
  <si>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</si>
  <si>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</si>
  <si>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</si>
  <si>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</si>
  <si>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</si>
  <si>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</si>
  <si>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</si>
  <si>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</si>
  <si>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</si>
  <si>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</si>
  <si>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</si>
  <si>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</si>
  <si>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</si>
  <si>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</si>
  <si>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</si>
  <si>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</si>
  <si>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</si>
  <si>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</si>
  <si>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</si>
  <si>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</si>
  <si>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</si>
  <si>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</si>
  <si>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</si>
  <si>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</si>
  <si>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</si>
  <si>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</si>
  <si>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</si>
  <si>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</si>
  <si>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</si>
  <si>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</si>
  <si>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</si>
  <si>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</si>
  <si>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</si>
  <si>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</si>
  <si>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</si>
  <si>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</si>
  <si>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</si>
  <si>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</si>
  <si>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</si>
  <si>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</si>
  <si>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</si>
  <si>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</si>
  <si>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</si>
  <si>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</si>
  <si>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</si>
  <si>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</si>
  <si>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</si>
  <si>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</si>
  <si>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</si>
  <si>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</si>
  <si>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</si>
  <si>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</si>
  <si>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</si>
  <si>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</si>
  <si>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</si>
  <si>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</si>
  <si>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</si>
  <si>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</si>
  <si>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</si>
  <si>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</si>
  <si>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</si>
  <si>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</si>
  <si>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</si>
  <si>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</si>
  <si>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</si>
  <si>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</si>
  <si>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</si>
  <si>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</si>
  <si>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</si>
  <si>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</si>
  <si>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</si>
  <si>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</si>
  <si>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</si>
  <si>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</si>
  <si>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</si>
  <si>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</si>
  <si>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</si>
  <si>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</si>
  <si>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</si>
  <si>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</si>
  <si>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</si>
  <si>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</si>
  <si>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</si>
  <si>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</si>
  <si>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</si>
  <si>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</si>
  <si>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</si>
  <si>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</si>
  <si>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</si>
  <si>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</si>
  <si>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</si>
  <si>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</si>
  <si>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</si>
  <si>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</si>
  <si>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</si>
  <si>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</si>
  <si>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</si>
  <si>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</si>
  <si>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</si>
  <si>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</si>
  <si>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</si>
  <si>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</si>
  <si>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</si>
  <si>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</si>
  <si>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</si>
  <si>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</si>
  <si>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</si>
  <si>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</si>
  <si>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</si>
  <si>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</si>
  <si>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</si>
  <si>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</si>
  <si>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</si>
  <si>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</si>
  <si>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</si>
  <si>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</si>
  <si>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</si>
  <si>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</si>
  <si>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</si>
  <si>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</si>
  <si>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</si>
  <si>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</si>
  <si>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</si>
  <si>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</si>
  <si>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</si>
  <si>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</si>
  <si>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</si>
  <si>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</si>
  <si>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</si>
  <si>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</si>
  <si>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</si>
  <si>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</si>
  <si>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</si>
  <si>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</si>
  <si>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</si>
  <si>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</si>
  <si>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</si>
  <si>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</si>
  <si>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</si>
  <si>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</si>
  <si>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</si>
  <si>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</si>
  <si>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</si>
  <si>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</si>
  <si>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</si>
  <si>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</si>
  <si>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</si>
  <si>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</si>
  <si>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</si>
  <si>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</si>
  <si>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</si>
  <si>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</si>
  <si>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</si>
  <si>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</si>
  <si>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</si>
  <si>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</si>
  <si>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</si>
  <si>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</si>
  <si>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</si>
  <si>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</si>
  <si>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</si>
  <si>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</si>
  <si>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</si>
  <si>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</si>
  <si>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</si>
  <si>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</si>
  <si>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</si>
  <si>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</si>
  <si>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</si>
  <si>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</si>
  <si>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</si>
  <si>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</si>
  <si>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</si>
  <si>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</si>
  <si>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</si>
  <si>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</si>
  <si>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</si>
  <si>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</si>
  <si>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</si>
  <si>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</si>
  <si>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</si>
  <si>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</si>
  <si>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</si>
  <si>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</si>
  <si>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</si>
  <si>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</si>
  <si>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</si>
  <si>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</si>
  <si>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</si>
  <si>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</si>
  <si>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</si>
  <si>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</si>
  <si>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</si>
  <si>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</si>
  <si>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</si>
  <si>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</si>
  <si>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</si>
  <si>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</si>
  <si>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</si>
  <si>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</si>
  <si>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</si>
  <si>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</si>
  <si>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</si>
  <si>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</si>
  <si>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</si>
  <si>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</si>
  <si>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</si>
  <si>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</si>
  <si>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</si>
  <si>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</si>
  <si>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</si>
  <si>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</si>
  <si>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</si>
  <si>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</si>
  <si>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</si>
  <si>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</si>
  <si>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</si>
  <si>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</si>
  <si>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</si>
  <si>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</si>
  <si>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</si>
  <si>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</si>
  <si>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</si>
  <si>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</si>
  <si>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</si>
  <si>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</si>
  <si>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</si>
  <si>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</si>
  <si>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</si>
  <si>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</si>
  <si>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</si>
  <si>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</si>
  <si>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</si>
  <si>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</si>
  <si>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</si>
  <si>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</si>
  <si>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</si>
  <si>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</si>
  <si>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</si>
  <si>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</si>
  <si>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</si>
  <si>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</si>
  <si>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</si>
  <si>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</si>
  <si>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</si>
  <si>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</si>
  <si>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</si>
  <si>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</si>
  <si>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</si>
  <si>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</si>
  <si>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</si>
  <si>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</si>
  <si>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</si>
  <si>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</si>
  <si>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</si>
  <si>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</si>
  <si>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</si>
  <si>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</si>
  <si>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</si>
  <si>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</si>
  <si>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</si>
  <si>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</si>
  <si>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</si>
  <si>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</si>
  <si>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</si>
  <si>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</si>
  <si>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</si>
  <si>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</si>
  <si>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</si>
  <si>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</si>
  <si>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</si>
  <si>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</si>
  <si>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</si>
  <si>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</si>
  <si>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</si>
  <si>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</si>
  <si>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</si>
  <si>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</si>
  <si>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</si>
  <si>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</si>
  <si>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</si>
  <si>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</si>
  <si>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</si>
  <si>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</si>
  <si>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</si>
  <si>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</si>
  <si>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</si>
  <si>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</si>
  <si>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</si>
  <si>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</si>
  <si>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</si>
  <si>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</si>
  <si>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</si>
  <si>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</si>
  <si>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</si>
  <si>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</si>
  <si>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</si>
  <si>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</si>
  <si>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</si>
  <si>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</si>
  <si>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</si>
  <si>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</si>
  <si>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</si>
  <si>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</si>
  <si>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</si>
  <si>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</si>
  <si>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</si>
  <si>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</si>
  <si>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</si>
  <si>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</si>
  <si>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</si>
  <si>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</si>
  <si>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</si>
  <si>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</si>
  <si>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</si>
  <si>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</si>
  <si>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</si>
  <si>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</si>
  <si>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</si>
  <si>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</si>
  <si>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</si>
  <si>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</si>
  <si>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</si>
  <si>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</si>
  <si>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</si>
  <si>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</si>
  <si>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</si>
  <si>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</si>
  <si>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</si>
  <si>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</si>
  <si>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</si>
  <si>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</si>
  <si>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</si>
  <si>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</si>
  <si>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</si>
  <si>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</si>
  <si>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</si>
  <si>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</si>
  <si>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</si>
  <si>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</si>
  <si>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</si>
  <si>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</si>
  <si>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</si>
  <si>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</si>
  <si>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</si>
  <si>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</si>
  <si>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</si>
  <si>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</si>
  <si>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</si>
  <si>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</si>
  <si>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</si>
  <si>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</si>
  <si>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</si>
  <si>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</si>
  <si>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</si>
  <si>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</si>
  <si>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</si>
  <si>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</si>
  <si>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</si>
  <si>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</si>
  <si>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</si>
  <si>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</si>
  <si>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</si>
  <si>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</si>
  <si>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</si>
  <si>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</si>
  <si>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</si>
  <si>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</si>
  <si>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</si>
  <si>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</si>
  <si>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</si>
  <si>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</si>
  <si>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</si>
  <si>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</si>
  <si>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</si>
  <si>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</si>
  <si>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</si>
  <si>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</si>
  <si>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</si>
  <si>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</si>
  <si>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</si>
  <si>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</si>
  <si>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</si>
  <si>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</si>
  <si>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</si>
  <si>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</si>
  <si>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</si>
  <si>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</si>
  <si>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</si>
  <si>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</si>
  <si>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</si>
  <si>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</si>
  <si>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</si>
  <si>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</si>
  <si>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</si>
  <si>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</si>
  <si>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</si>
  <si>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</si>
  <si>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</si>
  <si>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</si>
  <si>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</si>
  <si>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</si>
  <si>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</si>
  <si>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</si>
  <si>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</si>
  <si>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</si>
  <si>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</si>
  <si>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</si>
  <si>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</si>
  <si>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</si>
  <si>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</si>
  <si>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</si>
  <si>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</si>
  <si>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</si>
  <si>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</si>
  <si>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</si>
  <si>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</si>
  <si>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</si>
  <si>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</si>
  <si>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</si>
  <si>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</si>
  <si>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</si>
  <si>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</si>
  <si>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</si>
  <si>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</si>
  <si>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</si>
  <si>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</si>
  <si>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</si>
  <si>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</si>
  <si>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</si>
  <si>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</si>
  <si>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</si>
  <si>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</si>
  <si>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</si>
  <si>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</si>
  <si>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</si>
  <si>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</si>
  <si>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</si>
  <si>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</si>
  <si>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</si>
  <si>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</si>
  <si>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</si>
  <si>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</si>
  <si>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</si>
  <si>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</si>
  <si>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</si>
  <si>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</si>
  <si>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</si>
  <si>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</si>
  <si>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</si>
  <si>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</si>
  <si>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</si>
  <si>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</si>
  <si>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</si>
  <si>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</si>
  <si>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</si>
  <si>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</si>
  <si>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</si>
  <si>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</si>
  <si>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</si>
  <si>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</si>
  <si>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</si>
  <si>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</si>
  <si>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</si>
  <si>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</si>
  <si>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</si>
  <si>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</si>
  <si>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</si>
  <si>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</si>
  <si>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</si>
  <si>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</si>
  <si>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</si>
  <si>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</si>
  <si>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</si>
  <si>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</si>
  <si>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</si>
  <si>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</si>
  <si>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</si>
  <si>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</si>
  <si>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</si>
  <si>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</si>
  <si>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</si>
  <si>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</si>
  <si>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</si>
  <si>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</si>
  <si>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</si>
  <si>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</si>
  <si>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</si>
  <si>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</si>
  <si>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</si>
  <si>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</si>
  <si>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</si>
  <si>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</si>
  <si>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</si>
  <si>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</si>
  <si>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</si>
  <si>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</si>
  <si>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</si>
  <si>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</si>
  <si>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</si>
  <si>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</si>
  <si>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</si>
  <si>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</si>
  <si>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</si>
  <si>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</si>
  <si>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</si>
  <si>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</si>
  <si>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</si>
  <si>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</si>
  <si>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</si>
  <si>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</si>
  <si>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</si>
  <si>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</si>
  <si>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</si>
  <si>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</si>
  <si>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</si>
  <si>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</si>
  <si>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</si>
  <si>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</si>
  <si>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</si>
  <si>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</si>
  <si>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</si>
  <si>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</si>
  <si>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</si>
  <si>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</si>
  <si>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</si>
  <si>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</si>
  <si>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</si>
  <si>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</si>
  <si>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</si>
  <si>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</si>
  <si>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</si>
  <si>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</si>
  <si>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</si>
  <si>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</si>
  <si>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</si>
  <si>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</si>
  <si>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</si>
  <si>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</si>
  <si>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</si>
  <si>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</si>
  <si>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</si>
  <si>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</si>
  <si>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</si>
  <si>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</si>
  <si>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</si>
  <si>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</si>
  <si>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</si>
  <si>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</si>
  <si>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</si>
  <si>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</si>
  <si>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</si>
  <si>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</si>
  <si>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</si>
  <si>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</si>
  <si>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</si>
  <si>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</si>
  <si>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</si>
  <si>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</si>
  <si>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</si>
  <si>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</si>
  <si>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</si>
  <si>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</si>
  <si>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</si>
  <si>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</si>
  <si>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</si>
  <si>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</si>
  <si>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</si>
  <si>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</si>
  <si>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</si>
  <si>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</si>
  <si>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</si>
  <si>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</si>
  <si>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</si>
  <si>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</si>
  <si>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</si>
  <si>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</si>
  <si>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</si>
  <si>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</si>
  <si>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</si>
  <si>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</si>
  <si>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</si>
  <si>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</si>
  <si>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</si>
  <si>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</si>
  <si>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</si>
  <si>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</si>
  <si>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</si>
  <si>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</si>
  <si>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</si>
  <si>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</si>
  <si>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</si>
  <si>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</si>
  <si>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</si>
  <si>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</si>
  <si>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</si>
  <si>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</si>
  <si>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</si>
  <si>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</si>
  <si>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</si>
  <si>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</si>
  <si>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</si>
  <si>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</si>
  <si>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</si>
  <si>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</si>
  <si>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</si>
  <si>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</si>
  <si>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</si>
  <si>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</si>
  <si>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</si>
  <si>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</si>
  <si>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</si>
  <si>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</si>
  <si>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</si>
  <si>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</si>
  <si>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</si>
  <si>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</si>
  <si>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</si>
  <si>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</si>
  <si>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</si>
  <si>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</si>
  <si>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</si>
  <si>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</si>
  <si>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</si>
  <si>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</si>
  <si>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</si>
  <si>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</si>
  <si>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</si>
  <si>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</si>
  <si>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</si>
  <si>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</si>
  <si>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</si>
  <si>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</si>
  <si>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</si>
  <si>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</si>
  <si>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</si>
  <si>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</si>
  <si>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</si>
  <si>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</si>
  <si>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</si>
  <si>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</si>
  <si>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</si>
  <si>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</si>
  <si>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</si>
  <si>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</si>
  <si>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</si>
  <si>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</si>
  <si>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</si>
  <si>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</si>
  <si>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</si>
  <si>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</si>
  <si>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</si>
  <si>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</si>
  <si>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</si>
  <si>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</si>
  <si>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</si>
  <si>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</si>
  <si>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</si>
  <si>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</si>
  <si>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</si>
  <si>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</si>
  <si>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</si>
  <si>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</si>
  <si>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</si>
  <si>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</si>
  <si>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</si>
  <si>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</si>
  <si>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</si>
  <si>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</si>
  <si>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</si>
  <si>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</si>
  <si>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</si>
  <si>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</si>
  <si>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</si>
  <si>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</si>
  <si>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</si>
  <si>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</si>
  <si>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</si>
  <si>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</si>
  <si>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</si>
  <si>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</si>
  <si>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</si>
  <si>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</si>
  <si>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</si>
  <si>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</si>
  <si>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</si>
  <si>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</si>
  <si>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</si>
  <si>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</si>
  <si>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</si>
  <si>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</si>
  <si>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</si>
  <si>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</si>
  <si>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</si>
  <si>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</si>
  <si>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</si>
  <si>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</si>
  <si>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</si>
  <si>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</si>
  <si>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</si>
  <si>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</si>
  <si>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</si>
  <si>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</si>
  <si>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</si>
  <si>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</si>
  <si>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</si>
  <si>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</si>
  <si>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</si>
  <si>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</si>
  <si>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</si>
  <si>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</si>
  <si>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</si>
  <si>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</si>
  <si>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</si>
  <si>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</si>
  <si>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</si>
  <si>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</si>
  <si>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</si>
  <si>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</si>
  <si>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</si>
  <si>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</si>
  <si>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</si>
  <si>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</si>
  <si>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</si>
  <si>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</si>
  <si>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</si>
  <si>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</si>
  <si>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</si>
  <si>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</si>
  <si>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</si>
  <si>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</si>
  <si>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</si>
  <si>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</si>
  <si>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</si>
  <si>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</si>
  <si>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</si>
  <si>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</si>
  <si>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</si>
  <si>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</si>
  <si>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</si>
  <si>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</si>
  <si>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</si>
  <si>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</si>
  <si>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</si>
  <si>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</si>
  <si>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</si>
  <si>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</si>
  <si>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</si>
  <si>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</si>
  <si>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</si>
  <si>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</si>
  <si>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</si>
  <si>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</si>
  <si>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</si>
  <si>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</si>
  <si>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</si>
  <si>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</si>
  <si>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</si>
  <si>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</si>
  <si>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</si>
  <si>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</si>
  <si>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</si>
  <si>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</si>
  <si>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</si>
  <si>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</si>
  <si>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</si>
  <si>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</si>
  <si>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</si>
  <si>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</si>
  <si>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</si>
  <si>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</si>
  <si>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</si>
  <si>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</si>
  <si>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</si>
  <si>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</si>
  <si>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</si>
  <si>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</si>
  <si>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</si>
  <si>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</si>
  <si>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</si>
  <si>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</si>
  <si>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</si>
  <si>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</si>
  <si>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</si>
  <si>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</si>
  <si>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</si>
  <si>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</si>
  <si>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</si>
  <si>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</si>
  <si>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</si>
  <si>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</si>
  <si>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</si>
  <si>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</si>
  <si>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</si>
  <si>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</si>
  <si>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</si>
  <si>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</si>
  <si>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</si>
  <si>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</si>
  <si>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</si>
  <si>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</si>
  <si>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</si>
  <si>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</si>
  <si>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</si>
  <si>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</si>
  <si>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</si>
  <si>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</si>
  <si>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</si>
  <si>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</si>
  <si>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</si>
  <si>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</si>
  <si>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</si>
  <si>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</si>
  <si>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</si>
  <si>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</si>
  <si>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</si>
  <si>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</si>
  <si>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</si>
  <si>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</si>
  <si>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</si>
  <si>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</si>
  <si>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</si>
  <si>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</si>
  <si>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</si>
  <si>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</si>
  <si>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</si>
  <si>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</si>
  <si>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</si>
  <si>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</si>
  <si>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</si>
  <si>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</si>
  <si>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</si>
  <si>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</si>
  <si>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</si>
  <si>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</si>
  <si>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</si>
  <si>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</si>
  <si>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</si>
  <si>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</si>
  <si>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</si>
  <si>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</si>
  <si>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</si>
  <si>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</si>
  <si>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</si>
  <si>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</si>
  <si>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</si>
  <si>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</si>
  <si>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</si>
  <si>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</si>
  <si>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</si>
  <si>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</si>
  <si>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</si>
  <si>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</si>
  <si>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</si>
  <si>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</si>
  <si>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</si>
  <si>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</si>
  <si>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</si>
  <si>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</si>
  <si>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</si>
  <si>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</si>
  <si>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</si>
  <si>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</si>
  <si>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</si>
  <si>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</si>
  <si>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</si>
  <si>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</si>
  <si>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</si>
  <si>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</si>
  <si>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</si>
  <si>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</si>
  <si>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</si>
  <si>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</si>
  <si>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</si>
  <si>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</si>
  <si>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</si>
  <si>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</si>
  <si>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</si>
  <si>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</si>
  <si>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</si>
  <si>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</si>
  <si>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</si>
  <si>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</si>
  <si>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</si>
  <si>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</si>
  <si>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</si>
  <si>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</si>
  <si>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</si>
  <si>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</si>
  <si>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</si>
  <si>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</si>
  <si>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</si>
  <si>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</si>
  <si>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</si>
  <si>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</si>
  <si>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</si>
  <si>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</si>
  <si>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</si>
  <si>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</si>
  <si>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</si>
  <si>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</si>
  <si>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</si>
  <si>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</si>
  <si>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</si>
  <si>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</si>
  <si>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</si>
  <si>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</si>
  <si>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</si>
  <si>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</si>
  <si>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</si>
  <si>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</si>
  <si>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</si>
  <si>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</si>
  <si>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</si>
  <si>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</si>
  <si>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</si>
  <si>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</si>
  <si>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</si>
  <si>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</si>
  <si>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</si>
  <si>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</si>
  <si>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</si>
  <si>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</si>
  <si>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</si>
  <si>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</si>
  <si>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</si>
  <si>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</si>
  <si>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</si>
  <si>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</si>
  <si>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</si>
  <si>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</si>
  <si>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</si>
  <si>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</si>
  <si>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</si>
  <si>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</si>
  <si>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</si>
  <si>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</si>
  <si>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</si>
  <si>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</si>
  <si>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</si>
  <si>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</si>
  <si>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</si>
  <si>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</si>
  <si>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</si>
  <si>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</si>
  <si>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</si>
  <si>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</si>
  <si>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</si>
  <si>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</si>
  <si>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</si>
  <si>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</si>
  <si>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</si>
  <si>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</si>
  <si>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</si>
  <si>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</si>
  <si>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</si>
  <si>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</si>
  <si>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</si>
  <si>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</si>
  <si>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</si>
  <si>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</si>
  <si>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</si>
  <si>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</si>
  <si>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</si>
  <si>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</si>
  <si>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</si>
  <si>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</si>
  <si>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</si>
  <si>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</si>
  <si>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</si>
  <si>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</si>
  <si>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</si>
  <si>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</si>
  <si>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</si>
  <si>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</si>
  <si>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</si>
  <si>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</si>
  <si>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</si>
  <si>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</si>
  <si>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</si>
  <si>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</si>
  <si>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</si>
  <si>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</si>
  <si>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</si>
  <si>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</si>
  <si>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</si>
  <si>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</si>
  <si>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</si>
  <si>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</si>
  <si>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</si>
  <si>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</si>
  <si>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</si>
  <si>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</si>
  <si>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</si>
  <si>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</si>
  <si>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</si>
  <si>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</si>
  <si>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</si>
  <si>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</si>
  <si>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</si>
  <si>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</si>
  <si>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</si>
  <si>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</si>
  <si>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</si>
  <si>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</si>
  <si>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</si>
  <si>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</si>
  <si>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</si>
  <si>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</si>
  <si>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</si>
  <si>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</si>
  <si>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</si>
  <si>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</si>
  <si>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</si>
  <si>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</si>
  <si>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</si>
  <si>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</si>
  <si>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</si>
  <si>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</si>
  <si>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</si>
  <si>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</si>
  <si>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</si>
  <si>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</si>
  <si>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</si>
  <si>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</si>
  <si>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</si>
  <si>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</si>
  <si>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</si>
  <si>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</si>
  <si>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</si>
  <si>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</si>
  <si>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</si>
  <si>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</si>
  <si>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</si>
  <si>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</si>
  <si>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</si>
  <si>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</si>
  <si>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</si>
  <si>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</si>
  <si>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</si>
  <si>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</si>
  <si>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</si>
  <si>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</si>
  <si>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</si>
  <si>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</si>
  <si>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</si>
  <si>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</si>
  <si>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</si>
  <si>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</si>
  <si>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</si>
  <si>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</si>
  <si>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</si>
  <si>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</si>
  <si>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</si>
  <si>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</si>
  <si>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</si>
  <si>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</si>
  <si>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</si>
  <si>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</si>
  <si>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</si>
  <si>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</si>
  <si>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</si>
  <si>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</si>
  <si>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</si>
  <si>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</si>
  <si>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</si>
  <si>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</si>
  <si>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</si>
  <si>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</si>
  <si>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</si>
  <si>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</si>
  <si>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</si>
  <si>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</si>
  <si>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</si>
  <si>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</si>
  <si>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</si>
  <si>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</si>
  <si>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</si>
  <si>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</si>
  <si>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</si>
  <si>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</si>
  <si>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</si>
  <si>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</si>
  <si>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</si>
  <si>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</si>
  <si>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</si>
  <si>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</si>
  <si>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</si>
  <si>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</si>
  <si>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</si>
  <si>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</si>
  <si>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</si>
  <si>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</si>
  <si>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</si>
  <si>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</si>
  <si>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</si>
  <si>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</si>
  <si>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</si>
  <si>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</si>
  <si>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</si>
  <si>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</si>
  <si>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</si>
  <si>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</si>
  <si>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</si>
  <si>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</si>
  <si>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</si>
  <si>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</si>
  <si>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</si>
  <si>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</si>
  <si>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</si>
  <si>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</si>
  <si>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</si>
  <si>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</si>
  <si>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</si>
  <si>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</si>
  <si>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</si>
  <si>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</si>
  <si>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</si>
  <si>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</si>
  <si>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</si>
  <si>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</si>
  <si>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</si>
  <si>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</si>
  <si>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</si>
  <si>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</si>
  <si>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</si>
  <si>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</si>
  <si>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</si>
  <si>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</si>
  <si>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</si>
  <si>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</si>
  <si>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</si>
  <si>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</si>
  <si>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</si>
  <si>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</si>
  <si>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</si>
  <si>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</si>
  <si>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</si>
  <si>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</si>
  <si>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</si>
  <si>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</si>
  <si>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</si>
  <si>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</si>
  <si>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</si>
  <si>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</si>
  <si>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</si>
  <si>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</si>
  <si>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</si>
  <si>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</si>
  <si>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</si>
  <si>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</si>
  <si>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</si>
  <si>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</si>
  <si>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</si>
  <si>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</si>
  <si>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</si>
  <si>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</si>
  <si>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</si>
  <si>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</si>
  <si>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</si>
  <si>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</si>
  <si>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</si>
  <si>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</si>
  <si>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</si>
  <si>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</si>
  <si>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</si>
  <si>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</si>
  <si>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</si>
  <si>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</si>
  <si>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</si>
  <si>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</si>
  <si>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</si>
  <si>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</si>
  <si>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</si>
  <si>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</si>
  <si>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</si>
  <si>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</si>
  <si>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</si>
  <si>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</si>
  <si>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</si>
  <si>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</si>
  <si>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</si>
  <si>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</si>
  <si>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</si>
  <si>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</si>
  <si>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</si>
  <si>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</si>
  <si>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</si>
  <si>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</si>
  <si>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</si>
  <si>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</si>
  <si>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</si>
  <si>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</si>
  <si>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</si>
  <si>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</si>
  <si>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</si>
  <si>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</si>
  <si>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</si>
  <si>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</si>
  <si>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</si>
  <si>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</si>
  <si>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</si>
  <si>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</si>
  <si>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</si>
  <si>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</si>
  <si>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</si>
  <si>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</si>
  <si>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</si>
  <si>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</si>
  <si>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</si>
  <si>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</si>
  <si>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</si>
  <si>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</si>
  <si>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</si>
  <si>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</si>
  <si>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</si>
  <si>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</si>
  <si>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</si>
  <si>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</si>
  <si>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</si>
  <si>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</si>
  <si>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</si>
  <si>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</si>
  <si>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</si>
  <si>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</si>
  <si>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</si>
  <si>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</si>
  <si>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</si>
  <si>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</si>
  <si>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</si>
  <si>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</si>
  <si>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</si>
  <si>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</si>
  <si>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</si>
  <si>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</si>
  <si>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</si>
  <si>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</si>
  <si>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</si>
  <si>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</si>
  <si>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</si>
  <si>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</si>
  <si>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</si>
  <si>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</si>
  <si>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</si>
  <si>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</si>
  <si>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</si>
  <si>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</si>
  <si>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</si>
  <si>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</si>
  <si>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</si>
  <si>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</si>
  <si>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</si>
  <si>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</si>
  <si>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</si>
  <si>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</si>
  <si>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</si>
  <si>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</si>
  <si>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</si>
  <si>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</si>
  <si>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</si>
  <si>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</si>
  <si>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</si>
  <si>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</si>
  <si>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</si>
  <si>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</si>
  <si>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</si>
  <si>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</si>
  <si>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</si>
  <si>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</si>
  <si>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</si>
  <si>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</si>
  <si>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</si>
  <si>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</si>
  <si>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</si>
  <si>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</si>
  <si>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</si>
  <si>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</si>
  <si>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</si>
  <si>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</si>
  <si>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</si>
  <si>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</si>
  <si>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</si>
  <si>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</si>
  <si>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</si>
  <si>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</si>
  <si>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</si>
  <si>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</si>
  <si>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</si>
  <si>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</si>
  <si>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</si>
  <si>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</si>
  <si>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</si>
  <si>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</si>
  <si>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</si>
  <si>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</si>
  <si>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</si>
  <si>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</si>
  <si>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</si>
  <si>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</si>
  <si>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</si>
  <si>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</si>
  <si>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</si>
  <si>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</si>
  <si>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</si>
  <si>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</si>
  <si>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</si>
  <si>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</si>
  <si>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</si>
  <si>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</si>
  <si>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</si>
  <si>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</si>
  <si>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</si>
  <si>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</si>
  <si>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</si>
  <si>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</si>
  <si>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</si>
  <si>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</si>
  <si>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</si>
  <si>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</si>
  <si>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</si>
  <si>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</si>
  <si>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</si>
  <si>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</si>
  <si>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</si>
  <si>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</si>
  <si>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</si>
  <si>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</si>
  <si>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</si>
  <si>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</si>
  <si>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</si>
  <si>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</si>
  <si>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</si>
  <si>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</si>
  <si>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</si>
  <si>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</si>
  <si>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</si>
  <si>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</si>
  <si>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</si>
  <si>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</si>
  <si>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</si>
  <si>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</si>
  <si>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</si>
  <si>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</si>
  <si>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</si>
  <si>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</si>
  <si>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</si>
  <si>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</si>
  <si>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</si>
  <si>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</si>
  <si>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</si>
  <si>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</si>
  <si>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</si>
  <si>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</si>
  <si>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</si>
  <si>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</si>
  <si>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</si>
  <si>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</si>
  <si>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</si>
  <si>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</si>
  <si>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</si>
  <si>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</si>
  <si>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</si>
  <si>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</si>
  <si>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</si>
  <si>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</si>
  <si>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</si>
  <si>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</si>
  <si>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</si>
  <si>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</si>
  <si>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</si>
  <si>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</si>
  <si>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</si>
  <si>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</si>
  <si>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</si>
  <si>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</si>
  <si>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</si>
  <si>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</si>
  <si>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</si>
  <si>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</si>
  <si>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</si>
  <si>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</si>
  <si>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</si>
  <si>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</si>
  <si>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</si>
  <si>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</si>
  <si>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</si>
  <si>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</si>
  <si>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</si>
  <si>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</si>
  <si>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</si>
  <si>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</si>
  <si>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</si>
  <si>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</si>
  <si>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</si>
  <si>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</si>
  <si>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</si>
  <si>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</si>
  <si>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</si>
  <si>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</si>
  <si>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</si>
  <si>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</si>
  <si>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</si>
  <si>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</si>
  <si>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</si>
  <si>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</si>
  <si>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</si>
  <si>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</si>
  <si>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</si>
  <si>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</si>
  <si>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</si>
  <si>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</si>
  <si>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</si>
  <si>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</si>
  <si>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</si>
  <si>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</si>
  <si>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</si>
  <si>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</si>
  <si>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</si>
  <si>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</si>
  <si>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</si>
  <si>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</si>
  <si>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</si>
  <si>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</si>
  <si>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</si>
  <si>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</si>
  <si>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</si>
  <si>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</si>
  <si>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</si>
  <si>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</si>
  <si>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</si>
  <si>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</si>
  <si>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</si>
  <si>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</si>
  <si>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</si>
  <si>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</si>
  <si>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</si>
  <si>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</si>
  <si>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</si>
  <si>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</si>
  <si>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</si>
  <si>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</si>
  <si>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</si>
  <si>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</si>
  <si>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</si>
  <si>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</si>
  <si>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</si>
  <si>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</si>
  <si>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</si>
  <si>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</si>
  <si>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</si>
  <si>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</si>
  <si>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</si>
  <si>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</si>
  <si>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</si>
  <si>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</si>
  <si>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</si>
  <si>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</si>
  <si>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</si>
  <si>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</si>
  <si>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</si>
  <si>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</si>
  <si>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</si>
  <si>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</si>
  <si>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</si>
  <si>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</si>
  <si>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</si>
  <si>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</si>
  <si>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</si>
  <si>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</si>
  <si>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</si>
  <si>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</si>
  <si>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</si>
  <si>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</si>
  <si>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</si>
  <si>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</si>
  <si>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</si>
  <si>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</si>
  <si>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</si>
  <si>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</si>
  <si>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</si>
  <si>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</si>
  <si>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</si>
  <si>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</si>
  <si>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</si>
  <si>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</si>
  <si>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</si>
  <si>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</si>
  <si>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</si>
  <si>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</si>
  <si>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</si>
  <si>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</si>
  <si>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</si>
  <si>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</si>
  <si>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</si>
  <si>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</si>
  <si>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</si>
  <si>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</si>
  <si>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</si>
  <si>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</si>
  <si>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</si>
  <si>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</si>
  <si>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</si>
  <si>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</si>
  <si>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</si>
  <si>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</si>
  <si>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</si>
  <si>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</si>
  <si>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</si>
  <si>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</si>
  <si>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</si>
  <si>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</si>
  <si>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</si>
  <si>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</si>
  <si>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</si>
  <si>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</si>
  <si>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</si>
  <si>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</si>
  <si>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</si>
  <si>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</si>
  <si>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</si>
  <si>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</si>
  <si>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</si>
  <si>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</si>
  <si>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</si>
  <si>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</si>
  <si>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</si>
  <si>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</si>
  <si>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</si>
  <si>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</si>
  <si>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</si>
  <si>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</si>
  <si>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</si>
  <si>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</si>
  <si>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</si>
  <si>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</si>
  <si>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</si>
  <si>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</si>
  <si>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</si>
  <si>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</si>
  <si>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</si>
  <si>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</si>
  <si>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</si>
  <si>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</si>
  <si>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</si>
  <si>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</si>
  <si>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</si>
  <si>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</si>
  <si>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</si>
  <si>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</si>
  <si>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</si>
  <si>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</si>
  <si>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</si>
  <si>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</si>
  <si>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</si>
  <si>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</si>
  <si>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</si>
  <si>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</si>
  <si>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</si>
  <si>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</si>
  <si>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</si>
  <si>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</si>
  <si>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</si>
  <si>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</si>
  <si>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</si>
  <si>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</si>
  <si>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</si>
  <si>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</si>
  <si>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</si>
  <si>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</si>
  <si>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</si>
  <si>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</si>
  <si>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</si>
  <si>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</si>
  <si>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</si>
  <si>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</si>
  <si>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</si>
  <si>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</si>
  <si>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</si>
  <si>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</si>
  <si>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</si>
  <si>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</si>
  <si>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</si>
  <si>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</si>
  <si>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</si>
  <si>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</si>
  <si>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</si>
  <si>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</si>
  <si>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</si>
  <si>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</si>
  <si>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</si>
  <si>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</si>
  <si>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</si>
  <si>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</si>
  <si>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</si>
  <si>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</si>
  <si>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</si>
  <si>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</si>
  <si>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</si>
  <si>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</si>
  <si>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</si>
  <si>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</si>
  <si>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</si>
  <si>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</si>
  <si>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</si>
  <si>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</si>
  <si>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</si>
  <si>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</si>
  <si>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</si>
  <si>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</si>
  <si>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</si>
  <si>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</si>
  <si>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</si>
  <si>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</si>
  <si>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</si>
  <si>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</si>
  <si>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</si>
  <si>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</si>
  <si>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</si>
  <si>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</si>
  <si>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</si>
  <si>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</si>
  <si>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</si>
  <si>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</si>
  <si>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</si>
  <si>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</si>
  <si>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</si>
  <si>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</si>
  <si>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</si>
  <si>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</si>
  <si>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</si>
  <si>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</si>
  <si>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</si>
  <si>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</si>
  <si>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</si>
  <si>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</si>
  <si>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</si>
  <si>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</si>
  <si>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</si>
  <si>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</si>
  <si>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</si>
  <si>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</si>
  <si>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</si>
  <si>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</si>
  <si>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</si>
  <si>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</si>
  <si>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</si>
  <si>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</si>
  <si>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</si>
  <si>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</si>
  <si>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</si>
  <si>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</si>
  <si>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</si>
  <si>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</si>
  <si>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</si>
  <si>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</si>
  <si>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</si>
  <si>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</si>
  <si>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</si>
  <si>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</si>
  <si>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</si>
  <si>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</si>
  <si>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</si>
  <si>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</si>
  <si>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</si>
  <si>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</si>
  <si>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</si>
  <si>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</si>
  <si>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</si>
  <si>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</si>
  <si>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</si>
  <si>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</si>
  <si>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</si>
  <si>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</si>
  <si>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</si>
  <si>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</si>
  <si>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</si>
  <si>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</si>
  <si>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</si>
  <si>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</si>
  <si>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</si>
  <si>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</si>
  <si>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</si>
  <si>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</si>
  <si>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</si>
  <si>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</si>
  <si>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</si>
  <si>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</si>
  <si>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</si>
  <si>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</si>
  <si>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</si>
  <si>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</si>
  <si>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</si>
  <si>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</si>
  <si>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</si>
  <si>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</si>
  <si>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</si>
  <si>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</si>
  <si>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</si>
  <si>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</si>
  <si>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</si>
  <si>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</si>
  <si>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</si>
  <si>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</si>
  <si>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</si>
  <si>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</si>
  <si>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</si>
  <si>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</si>
  <si>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</si>
  <si>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</si>
  <si>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</si>
  <si>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</si>
  <si>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</si>
  <si>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</si>
  <si>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</si>
  <si>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</si>
  <si>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</si>
  <si>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</si>
  <si>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</si>
  <si>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</si>
  <si>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</si>
  <si>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</si>
  <si>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</si>
  <si>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</si>
  <si>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</si>
  <si>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</si>
  <si>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</si>
  <si>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</si>
  <si>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</si>
  <si>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</si>
  <si>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</si>
  <si>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</si>
  <si>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</si>
  <si>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</si>
  <si>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</si>
  <si>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</si>
  <si>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</si>
  <si>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</si>
  <si>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</si>
  <si>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</si>
  <si>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</si>
  <si>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</si>
  <si>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</si>
  <si>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</si>
  <si>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</si>
  <si>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</si>
  <si>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</si>
  <si>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</si>
  <si>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</si>
  <si>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</si>
  <si>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</si>
  <si>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</si>
  <si>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</si>
  <si>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</si>
  <si>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</si>
  <si>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</si>
  <si>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</si>
  <si>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</si>
  <si>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</si>
  <si>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</si>
  <si>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</si>
  <si>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</si>
  <si>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</si>
  <si>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</si>
  <si>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</si>
  <si>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</si>
  <si>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</si>
  <si>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</si>
  <si>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</si>
  <si>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</si>
  <si>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</si>
  <si>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</si>
  <si>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</si>
  <si>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</si>
  <si>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</si>
  <si>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</si>
  <si>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</si>
  <si>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</si>
  <si>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</si>
  <si>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</si>
  <si>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</si>
  <si>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</si>
  <si>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</si>
  <si>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</si>
  <si>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</si>
  <si>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</si>
  <si>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</si>
  <si>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</si>
  <si>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</si>
  <si>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</si>
  <si>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</si>
  <si>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</si>
  <si>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</si>
  <si>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</si>
  <si>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</si>
  <si>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</si>
  <si>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</si>
  <si>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</si>
  <si>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</si>
  <si>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</si>
  <si>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</si>
  <si>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</si>
  <si>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</si>
  <si>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</si>
  <si>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</si>
  <si>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</si>
  <si>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</si>
  <si>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</si>
  <si>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</si>
  <si>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</si>
  <si>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</si>
  <si>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</si>
  <si>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</si>
  <si>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</si>
  <si>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</si>
  <si>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</si>
  <si>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</si>
  <si>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</si>
  <si>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</si>
  <si>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</si>
  <si>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</si>
  <si>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</si>
  <si>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</si>
  <si>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</si>
  <si>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</si>
  <si>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</si>
  <si>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</si>
  <si>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</si>
  <si>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</si>
  <si>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</si>
  <si>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</si>
  <si>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</si>
  <si>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</si>
  <si>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</si>
  <si>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</si>
  <si>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</si>
  <si>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</si>
  <si>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</si>
  <si>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</si>
  <si>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</si>
  <si>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</si>
  <si>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</si>
  <si>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</si>
  <si>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</si>
  <si>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</si>
  <si>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</si>
  <si>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</si>
  <si>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</si>
  <si>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</si>
  <si>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</si>
  <si>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</si>
  <si>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</si>
  <si>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</si>
  <si>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</si>
  <si>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</si>
  <si>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</si>
  <si>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</si>
  <si>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</si>
  <si>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</si>
  <si>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</si>
  <si>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</si>
  <si>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</si>
  <si>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</si>
  <si>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</si>
  <si>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</si>
  <si>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</si>
  <si>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</si>
  <si>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</si>
  <si>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</si>
  <si>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</si>
  <si>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</si>
  <si>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</si>
  <si>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</si>
  <si>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</si>
  <si>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</si>
  <si>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</si>
  <si>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</si>
  <si>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</si>
  <si>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</si>
  <si>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</si>
  <si>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</si>
  <si>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</si>
  <si>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</si>
  <si>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</si>
  <si>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</si>
  <si>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</si>
  <si>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</si>
  <si>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</si>
  <si>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</si>
  <si>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</si>
  <si>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</si>
  <si>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</si>
  <si>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</si>
  <si>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</si>
  <si>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</si>
  <si>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</si>
  <si>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</si>
  <si>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</si>
  <si>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</si>
  <si>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</si>
  <si>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</si>
  <si>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</si>
  <si>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</si>
  <si>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</si>
  <si>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</si>
  <si>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</si>
  <si>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</si>
  <si>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</si>
  <si>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</si>
  <si>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</si>
  <si>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</si>
  <si>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</si>
  <si>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</si>
  <si>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</si>
  <si>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</si>
  <si>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</si>
  <si>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</si>
  <si>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</si>
  <si>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</si>
  <si>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</si>
  <si>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</si>
  <si>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</si>
  <si>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</si>
  <si>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</si>
  <si>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</si>
  <si>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</si>
  <si>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</si>
  <si>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</si>
  <si>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</si>
  <si>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</si>
  <si>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</si>
  <si>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</si>
  <si>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</si>
  <si>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</si>
  <si>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</si>
  <si>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</si>
  <si>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</si>
  <si>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</si>
  <si>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</si>
  <si>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</si>
  <si>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</si>
  <si>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</si>
  <si>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</si>
  <si>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</si>
  <si>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</si>
  <si>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</si>
  <si>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</si>
  <si>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</si>
  <si>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</si>
  <si>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</si>
  <si>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</si>
  <si>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</si>
  <si>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</si>
  <si>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</si>
  <si>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</si>
  <si>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</si>
  <si>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</si>
  <si>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</si>
  <si>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</si>
  <si>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</si>
  <si>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</si>
  <si>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</si>
  <si>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</si>
  <si>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</si>
  <si>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</si>
  <si>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</si>
  <si>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</si>
  <si>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</si>
  <si>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</si>
  <si>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</si>
  <si>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</si>
  <si>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</si>
  <si>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</si>
  <si>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</si>
  <si>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</si>
  <si>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</si>
  <si>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</si>
  <si>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</si>
  <si>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</si>
  <si>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</si>
  <si>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</si>
  <si>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</si>
  <si>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</si>
  <si>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</si>
  <si>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</si>
  <si>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</si>
  <si>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</si>
  <si>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</si>
  <si>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</si>
  <si>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</si>
  <si>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</si>
  <si>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</si>
  <si>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</si>
  <si>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</si>
  <si>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</si>
  <si>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</si>
  <si>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</si>
  <si>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</si>
  <si>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</si>
  <si>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</si>
  <si>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</si>
  <si>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</si>
  <si>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</si>
  <si>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</si>
  <si>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</si>
  <si>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</si>
  <si>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</si>
  <si>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</si>
  <si>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</si>
  <si>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</si>
  <si>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</si>
  <si>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</si>
  <si>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</si>
  <si>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</si>
  <si>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</si>
  <si>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</si>
  <si>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</si>
  <si>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</si>
  <si>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</si>
  <si>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</si>
  <si>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</si>
  <si>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</si>
  <si>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</si>
  <si>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</si>
  <si>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</si>
  <si>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</si>
  <si>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</si>
  <si>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</si>
  <si>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</si>
  <si>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</si>
  <si>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</si>
  <si>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</si>
  <si>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</si>
  <si>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</si>
  <si>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</si>
  <si>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</si>
  <si>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</si>
  <si>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</si>
  <si>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</si>
  <si>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</si>
  <si>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</si>
  <si>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</si>
  <si>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</si>
  <si>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</si>
  <si>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</si>
  <si>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</si>
  <si>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</si>
  <si>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</si>
  <si>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</si>
  <si>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</si>
  <si>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</si>
  <si>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</si>
  <si>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</si>
  <si>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</si>
  <si>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</si>
  <si>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</si>
  <si>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</si>
  <si>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</si>
  <si>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</si>
  <si>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</si>
  <si>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</si>
  <si>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</si>
  <si>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</si>
  <si>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</si>
  <si>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</si>
  <si>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</si>
  <si>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</si>
  <si>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</si>
  <si>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</si>
  <si>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</si>
  <si>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</si>
  <si>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</si>
  <si>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</si>
  <si>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</si>
  <si>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</si>
  <si>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</si>
  <si>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</si>
  <si>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</si>
  <si>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</si>
  <si>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</si>
  <si>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</si>
  <si>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</si>
  <si>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</si>
  <si>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</si>
  <si>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</si>
  <si>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</si>
  <si>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</si>
  <si>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</si>
  <si>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</si>
  <si>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</si>
  <si>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</si>
  <si>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</si>
  <si>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</si>
  <si>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</si>
  <si>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</si>
  <si>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</si>
  <si>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</si>
  <si>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</si>
  <si>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</si>
  <si>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</si>
  <si>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</si>
  <si>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</si>
  <si>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</si>
  <si>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</si>
  <si>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</si>
  <si>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</si>
  <si>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</si>
  <si>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</si>
  <si>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</si>
  <si>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</si>
  <si>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</si>
  <si>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</si>
  <si>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</si>
  <si>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</si>
  <si>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</si>
  <si>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</si>
  <si>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</si>
  <si>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</si>
  <si>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</si>
  <si>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</si>
  <si>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</si>
  <si>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</si>
  <si>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</si>
  <si>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</si>
  <si>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</si>
  <si>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</si>
  <si>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</si>
  <si>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</si>
  <si>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</si>
  <si>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</si>
  <si>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</si>
  <si>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</si>
  <si>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</si>
  <si>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</si>
  <si>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</si>
  <si>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</si>
  <si>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</si>
  <si>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</si>
  <si>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</si>
  <si>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</si>
  <si>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</si>
  <si>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</si>
  <si>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</si>
  <si>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</si>
  <si>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</si>
  <si>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</si>
  <si>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</si>
  <si>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</si>
  <si>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</si>
  <si>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</si>
  <si>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</si>
  <si>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</si>
  <si>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</si>
  <si>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</si>
  <si>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</si>
  <si>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</si>
  <si>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</si>
  <si>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</si>
  <si>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</si>
  <si>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</si>
  <si>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</si>
  <si>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</si>
  <si>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</si>
  <si>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</si>
  <si>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</si>
  <si>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</si>
  <si>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</si>
  <si>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</si>
  <si>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</si>
  <si>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</si>
  <si>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</si>
  <si>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</si>
  <si>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</si>
  <si>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</si>
  <si>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</si>
  <si>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</si>
  <si>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</si>
  <si>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</si>
  <si>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</si>
  <si>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</si>
  <si>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</si>
  <si>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</si>
  <si>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</si>
  <si>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</si>
  <si>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</si>
  <si>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</si>
  <si>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</si>
  <si>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</si>
  <si>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</si>
  <si>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</si>
  <si>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</si>
  <si>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</si>
  <si>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</si>
  <si>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</si>
  <si>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</si>
  <si>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</si>
  <si>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</si>
  <si>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</si>
  <si>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</si>
  <si>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</si>
  <si>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</si>
  <si>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</si>
  <si>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</si>
  <si>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</si>
  <si>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</si>
  <si>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</si>
  <si>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</si>
  <si>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</si>
  <si>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</si>
  <si>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</si>
  <si>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</si>
  <si>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</si>
  <si>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</si>
  <si>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</si>
  <si>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</si>
  <si>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</si>
  <si>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</si>
  <si>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</si>
  <si>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</si>
  <si>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</si>
  <si>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</si>
  <si>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</si>
  <si>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</si>
  <si>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</si>
  <si>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</si>
  <si>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</si>
  <si>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</si>
  <si>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</si>
  <si>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</si>
  <si>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</si>
  <si>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</si>
  <si>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</si>
  <si>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</si>
  <si>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</si>
  <si>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</si>
  <si>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</si>
  <si>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</si>
  <si>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</si>
  <si>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</si>
  <si>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</si>
  <si>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</si>
  <si>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</si>
  <si>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</si>
  <si>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</si>
  <si>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</si>
  <si>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</si>
  <si>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</si>
  <si>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</si>
  <si>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</si>
  <si>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</si>
  <si>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</si>
  <si>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</si>
  <si>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</si>
  <si>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</si>
  <si>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</si>
  <si>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</si>
  <si>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</si>
  <si>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</si>
  <si>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</si>
  <si>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</si>
  <si>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</si>
  <si>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</si>
  <si>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</si>
  <si>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</si>
  <si>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</si>
  <si>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</si>
  <si>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</si>
  <si>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</si>
  <si>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</si>
  <si>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</si>
  <si>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</si>
  <si>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</si>
  <si>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</si>
  <si>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</si>
  <si>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</si>
  <si>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</si>
  <si>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</si>
  <si>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</si>
  <si>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</si>
  <si>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</si>
  <si>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</si>
  <si>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</si>
  <si>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</si>
  <si>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</si>
  <si>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</si>
  <si>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</si>
  <si>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</si>
  <si>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</si>
  <si>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</si>
  <si>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</si>
  <si>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</si>
  <si>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</si>
  <si>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</si>
  <si>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</si>
  <si>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</si>
  <si>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</si>
  <si>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</si>
  <si>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</si>
  <si>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</si>
  <si>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</si>
  <si>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</si>
  <si>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</si>
  <si>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</si>
  <si>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</si>
  <si>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</si>
  <si>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</si>
  <si>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</si>
  <si>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</si>
  <si>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</si>
  <si>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</si>
  <si>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</si>
  <si>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</si>
  <si>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</si>
  <si>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</si>
  <si>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</si>
  <si>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</si>
  <si>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</si>
  <si>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</si>
  <si>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</si>
  <si>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</si>
  <si>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</si>
  <si>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</si>
  <si>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</si>
  <si>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</si>
  <si>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</si>
  <si>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</si>
  <si>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</si>
  <si>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</si>
  <si>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</si>
  <si>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</si>
  <si>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</si>
  <si>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</si>
  <si>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</si>
  <si>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</si>
  <si>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</si>
  <si>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</si>
  <si>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</si>
  <si>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</si>
  <si>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</si>
  <si>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</si>
  <si>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</si>
  <si>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</si>
  <si>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</si>
  <si>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</si>
  <si>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</si>
  <si>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</si>
  <si>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</si>
  <si>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</si>
  <si>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</si>
  <si>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</si>
  <si>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</si>
  <si>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</si>
  <si>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</si>
  <si>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</si>
  <si>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</si>
  <si>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</si>
  <si>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</si>
  <si>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</si>
  <si>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</si>
  <si>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</si>
  <si>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</si>
  <si>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</si>
  <si>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</si>
  <si>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</si>
  <si>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</si>
  <si>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</si>
  <si>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</si>
  <si>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</si>
  <si>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</si>
  <si>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</si>
  <si>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</si>
  <si>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</si>
  <si>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</si>
  <si>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</si>
  <si>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</si>
  <si>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</si>
  <si>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</si>
  <si>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</si>
  <si>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</si>
  <si>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</si>
  <si>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</si>
  <si>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</si>
  <si>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</si>
  <si>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</si>
  <si>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</si>
  <si>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</si>
  <si>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</si>
  <si>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</si>
  <si>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</si>
  <si>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</si>
  <si>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</si>
  <si>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</si>
  <si>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</si>
  <si>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</si>
  <si>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</si>
  <si>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</si>
  <si>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</si>
  <si>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</si>
  <si>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</si>
  <si>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</si>
  <si>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</si>
  <si>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</si>
  <si>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</si>
  <si>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</si>
  <si>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</si>
  <si>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</si>
  <si>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</si>
  <si>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</si>
  <si>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</si>
  <si>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</si>
  <si>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</si>
  <si>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</si>
  <si>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</si>
  <si>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</si>
  <si>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</si>
  <si>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</si>
  <si>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</si>
  <si>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</si>
  <si>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</si>
  <si>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</si>
  <si>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</si>
  <si>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</si>
  <si>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</si>
  <si>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</si>
  <si>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</si>
  <si>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</si>
  <si>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</si>
  <si>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</si>
  <si>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</si>
  <si>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</si>
  <si>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</si>
  <si>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</si>
  <si>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</si>
  <si>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</si>
  <si>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</si>
  <si>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</si>
  <si>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</si>
  <si>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</si>
  <si>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</si>
  <si>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</si>
  <si>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</si>
  <si>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</si>
  <si>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</si>
  <si>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</si>
  <si>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</si>
  <si>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</si>
  <si>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</si>
  <si>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</si>
  <si>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</si>
  <si>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</si>
  <si>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</si>
  <si>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</si>
  <si>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</si>
  <si>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</si>
  <si>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</si>
  <si>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</si>
  <si>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</si>
  <si>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</si>
  <si>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</si>
  <si>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</si>
  <si>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</si>
  <si>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</si>
  <si>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</si>
  <si>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</si>
  <si>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</si>
  <si>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</si>
  <si>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</si>
  <si>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</si>
  <si>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</si>
  <si>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</si>
  <si>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</si>
  <si>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</si>
  <si>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</si>
  <si>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</si>
  <si>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</si>
  <si>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</si>
  <si>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</si>
  <si>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</si>
  <si>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</si>
  <si>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</si>
  <si>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</si>
  <si>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</si>
  <si>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</si>
  <si>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</si>
  <si>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</si>
  <si>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</si>
  <si>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</si>
  <si>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</si>
  <si>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</si>
  <si>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</si>
  <si>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</si>
  <si>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</si>
  <si>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</si>
  <si>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</si>
  <si>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</si>
  <si>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</si>
  <si>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</si>
  <si>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</si>
  <si>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</si>
  <si>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</si>
  <si>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</si>
  <si>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</si>
  <si>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</si>
  <si>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</si>
  <si>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</si>
  <si>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</si>
  <si>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</si>
  <si>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</si>
  <si>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</si>
  <si>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</si>
  <si>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</si>
  <si>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</si>
  <si>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</si>
  <si>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</si>
  <si>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</si>
  <si>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</si>
  <si>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</si>
  <si>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</si>
  <si>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</si>
  <si>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</si>
  <si>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</si>
  <si>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</si>
  <si>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</si>
  <si>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</si>
  <si>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</si>
  <si>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</si>
  <si>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</si>
  <si>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</si>
  <si>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</si>
  <si>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</si>
  <si>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</si>
  <si>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</si>
  <si>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</si>
  <si>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</si>
  <si>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</si>
  <si>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</si>
  <si>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</si>
  <si>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</si>
  <si>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</si>
  <si>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</si>
  <si>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</si>
  <si>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</si>
  <si>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</si>
  <si>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</si>
  <si>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</si>
  <si>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</si>
  <si>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</si>
  <si>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</si>
  <si>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</si>
  <si>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</si>
  <si>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</si>
  <si>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</si>
  <si>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</si>
  <si>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</si>
  <si>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</si>
  <si>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</si>
  <si>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</si>
  <si>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</si>
  <si>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</si>
  <si>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</si>
  <si>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</si>
  <si>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</si>
  <si>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</si>
  <si>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</si>
  <si>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</si>
  <si>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</si>
  <si>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</si>
  <si>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</si>
  <si>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</si>
  <si>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</si>
  <si>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</si>
  <si>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</si>
  <si>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</si>
  <si>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</si>
  <si>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</si>
  <si>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</si>
  <si>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</si>
  <si>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</si>
  <si>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</si>
  <si>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</si>
  <si>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</si>
  <si>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</si>
  <si>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</si>
  <si>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</si>
  <si>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</si>
  <si>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</si>
  <si>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</si>
  <si>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</si>
  <si>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</si>
  <si>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</si>
  <si>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</si>
  <si>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</si>
  <si>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</si>
  <si>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</si>
  <si>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</si>
  <si>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</si>
  <si>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</si>
  <si>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</si>
  <si>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</si>
  <si>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</si>
  <si>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</si>
  <si>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</si>
  <si>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</si>
  <si>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</si>
  <si>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</si>
  <si>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</si>
  <si>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</si>
  <si>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</si>
  <si>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</si>
  <si>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</si>
  <si>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</si>
  <si>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</si>
  <si>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</si>
  <si>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</si>
  <si>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</si>
  <si>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</si>
  <si>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</si>
  <si>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</si>
  <si>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</si>
  <si>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</si>
  <si>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</si>
  <si>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</si>
  <si>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</si>
  <si>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</si>
  <si>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</si>
  <si>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</si>
  <si>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</si>
  <si>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</si>
  <si>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</si>
  <si>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</si>
  <si>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</si>
  <si>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</si>
  <si>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</si>
  <si>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</si>
  <si>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</si>
  <si>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</si>
  <si>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</si>
  <si>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</si>
  <si>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</si>
  <si>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</si>
  <si>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</si>
  <si>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</si>
  <si>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</si>
  <si>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</si>
  <si>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</si>
  <si>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</si>
  <si>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</si>
  <si>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</si>
  <si>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</si>
  <si>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</si>
  <si>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</si>
  <si>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</si>
  <si>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</si>
  <si>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</si>
  <si>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</si>
  <si>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</si>
  <si>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</si>
  <si>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</si>
  <si>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</si>
  <si>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</si>
  <si>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</si>
  <si>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</si>
  <si>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</si>
  <si>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</si>
  <si>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</si>
  <si>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</si>
  <si>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</si>
  <si>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</si>
  <si>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</si>
  <si>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</si>
  <si>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</si>
  <si>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</si>
  <si>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</si>
  <si>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</si>
  <si>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</si>
  <si>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</si>
  <si>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</si>
  <si>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</si>
  <si>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</si>
  <si>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</si>
  <si>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</si>
  <si>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</si>
  <si>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</si>
  <si>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</si>
  <si>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</si>
  <si>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</si>
  <si>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</si>
  <si>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</si>
  <si>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</si>
  <si>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</si>
  <si>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</si>
  <si>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</si>
  <si>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</si>
  <si>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</si>
  <si>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</si>
  <si>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</si>
  <si>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</si>
  <si>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</si>
  <si>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</si>
  <si>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</si>
  <si>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</si>
  <si>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</si>
  <si>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</si>
  <si>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</si>
  <si>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</si>
  <si>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</si>
  <si>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</si>
  <si>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</si>
  <si>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</si>
  <si>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</si>
  <si>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</si>
  <si>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</si>
  <si>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</si>
  <si>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</si>
  <si>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</si>
  <si>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</si>
  <si>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</si>
  <si>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</si>
  <si>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</si>
  <si>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</si>
  <si>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</si>
  <si>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</si>
  <si>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</si>
  <si>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</si>
  <si>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</si>
  <si>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</si>
  <si>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</si>
  <si>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</si>
  <si>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</si>
  <si>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</si>
  <si>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</si>
  <si>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</si>
  <si>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</si>
  <si>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</si>
  <si>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</si>
  <si>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</si>
  <si>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</si>
  <si>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</si>
  <si>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</si>
  <si>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</si>
  <si>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</si>
  <si>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</si>
  <si>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</si>
  <si>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</si>
  <si>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</si>
  <si>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</si>
  <si>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</si>
  <si>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</si>
  <si>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</si>
  <si>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</si>
  <si>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</si>
  <si>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</si>
  <si>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</si>
  <si>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</si>
  <si>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</si>
  <si>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</si>
  <si>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</si>
  <si>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</si>
  <si>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</si>
  <si>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</si>
  <si>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</si>
  <si>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</si>
  <si>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</si>
  <si>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</si>
  <si>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</si>
  <si>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</si>
  <si>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</si>
  <si>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</si>
  <si>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</si>
  <si>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</si>
  <si>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</si>
  <si>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</si>
  <si>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</si>
  <si>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</si>
  <si>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</si>
  <si>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</si>
  <si>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</si>
  <si>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</si>
  <si>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</si>
  <si>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</si>
  <si>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</si>
  <si>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</si>
  <si>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</si>
  <si>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</si>
  <si>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</si>
  <si>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</si>
  <si>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</si>
  <si>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</si>
  <si>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</si>
  <si>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</si>
  <si>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</si>
  <si>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</si>
  <si>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</si>
  <si>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</si>
  <si>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</si>
  <si>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</si>
  <si>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</si>
  <si>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</si>
  <si>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</si>
  <si>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</si>
  <si>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</si>
  <si>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</si>
  <si>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</si>
  <si>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</si>
  <si>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</si>
  <si>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</si>
  <si>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</si>
  <si>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</si>
  <si>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</si>
  <si>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</si>
  <si>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</si>
  <si>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</si>
  <si>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</si>
  <si>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</si>
  <si>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</si>
  <si>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</si>
  <si>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</si>
  <si>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</si>
  <si>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</si>
  <si>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</si>
  <si>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</si>
  <si>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</si>
  <si>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</si>
  <si>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</si>
  <si>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</si>
  <si>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</si>
  <si>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</si>
  <si>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</si>
  <si>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</si>
  <si>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</si>
  <si>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</si>
  <si>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</si>
  <si>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</si>
  <si>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</si>
  <si>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</si>
  <si>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</si>
  <si>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</si>
  <si>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</si>
  <si>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</si>
  <si>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</si>
  <si>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</si>
  <si>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</si>
  <si>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</si>
  <si>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</si>
  <si>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</si>
  <si>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</si>
  <si>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</si>
  <si>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</si>
  <si>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</si>
  <si>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</si>
  <si>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</si>
  <si>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</si>
  <si>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</si>
  <si>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</si>
  <si>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</si>
  <si>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</si>
  <si>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</si>
  <si>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</si>
  <si>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</si>
  <si>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</si>
  <si>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</si>
  <si>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</si>
  <si>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</si>
  <si>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</si>
  <si>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</si>
  <si>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</si>
  <si>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</si>
  <si>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</si>
  <si>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</si>
  <si>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</si>
  <si>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</si>
  <si>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</si>
  <si>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</si>
  <si>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</si>
  <si>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</si>
  <si>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</si>
  <si>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</si>
  <si>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</si>
  <si>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</si>
  <si>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</si>
  <si>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</si>
  <si>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</si>
  <si>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</si>
  <si>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</si>
  <si>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</si>
  <si>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</si>
  <si>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</si>
  <si>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</si>
  <si>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</si>
  <si>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</si>
  <si>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</si>
  <si>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</si>
  <si>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</si>
  <si>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</si>
  <si>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</si>
  <si>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</si>
  <si>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</si>
  <si>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</si>
  <si>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</si>
  <si>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</si>
  <si>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</si>
  <si>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</si>
  <si>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</si>
  <si>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</si>
  <si>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</si>
  <si>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</si>
  <si>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</si>
  <si>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</si>
  <si>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</si>
  <si>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</si>
  <si>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</si>
  <si>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</si>
  <si>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</si>
  <si>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</si>
  <si>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</si>
  <si>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</si>
  <si>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</si>
  <si>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</si>
  <si>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</si>
  <si>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</si>
  <si>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</si>
  <si>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</si>
  <si>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</si>
  <si>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</si>
  <si>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</si>
  <si>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</si>
  <si>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</si>
  <si>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</si>
  <si>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</si>
  <si>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</si>
  <si>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</si>
  <si>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</si>
  <si>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</si>
  <si>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</si>
  <si>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</si>
  <si>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</si>
  <si>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</si>
  <si>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</si>
  <si>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</si>
  <si>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</si>
  <si>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</si>
  <si>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</si>
  <si>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</si>
  <si>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</si>
  <si>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</si>
  <si>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</si>
  <si>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</si>
  <si>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</si>
  <si>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</si>
  <si>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</si>
  <si>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</si>
  <si>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</si>
  <si>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</si>
  <si>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</si>
  <si>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</si>
  <si>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</si>
  <si>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</si>
  <si>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</si>
  <si>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</si>
  <si>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</si>
  <si>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</si>
  <si>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</si>
  <si>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</si>
  <si>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</si>
  <si>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</si>
  <si>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</si>
  <si>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</si>
  <si>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</si>
  <si>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</si>
  <si>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</si>
  <si>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</si>
  <si>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</si>
  <si>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</si>
  <si>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</si>
  <si>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</si>
  <si>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</si>
  <si>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</si>
  <si>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</si>
  <si>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</si>
  <si>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</si>
  <si>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</si>
  <si>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</si>
  <si>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</si>
  <si>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</si>
  <si>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</si>
  <si>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</si>
  <si>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</si>
  <si>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</si>
  <si>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</si>
  <si>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</si>
  <si>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</si>
  <si>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</si>
  <si>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</si>
  <si>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</si>
  <si>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</si>
  <si>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</si>
  <si>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</si>
  <si>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</si>
  <si>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</si>
  <si>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</si>
  <si>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</si>
  <si>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</si>
  <si>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</si>
  <si>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</si>
  <si>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</si>
  <si>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</si>
  <si>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</si>
  <si>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</si>
  <si>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</si>
  <si>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</si>
  <si>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</si>
  <si>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</si>
  <si>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</si>
  <si>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</si>
  <si>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</si>
  <si>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</si>
  <si>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</si>
  <si>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</si>
  <si>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</si>
  <si>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</si>
  <si>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</si>
  <si>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</si>
  <si>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</si>
  <si>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</si>
  <si>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</si>
  <si>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</si>
  <si>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</si>
  <si>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</si>
  <si>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</si>
  <si>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</si>
  <si>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</si>
  <si>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</si>
  <si>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</si>
  <si>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</si>
  <si>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</si>
  <si>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</si>
  <si>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</si>
  <si>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</si>
  <si>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</si>
  <si>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</si>
  <si>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</si>
  <si>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</si>
  <si>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</si>
  <si>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</si>
  <si>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</si>
  <si>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</si>
  <si>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</si>
  <si>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</si>
  <si>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</si>
  <si>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</si>
  <si>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</si>
  <si>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</si>
  <si>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</si>
  <si>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</si>
  <si>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</si>
  <si>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</si>
  <si>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</si>
  <si>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</si>
  <si>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</si>
  <si>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</si>
  <si>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</si>
  <si>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</si>
  <si>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</si>
  <si>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</si>
  <si>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</si>
  <si>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</si>
  <si>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</si>
  <si>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</si>
  <si>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</si>
  <si>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</si>
  <si>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</si>
  <si>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</si>
  <si>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</si>
  <si>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</si>
  <si>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</si>
  <si>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</si>
  <si>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</si>
  <si>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</si>
  <si>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</si>
  <si>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</si>
  <si>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</si>
  <si>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</si>
  <si>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</si>
  <si>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</si>
  <si>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</si>
  <si>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</si>
  <si>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</si>
  <si>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</si>
  <si>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</si>
  <si>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</si>
  <si>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</si>
  <si>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</si>
  <si>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</si>
  <si>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</si>
  <si>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</si>
  <si>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</si>
  <si>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</si>
  <si>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</si>
  <si>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</si>
  <si>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</si>
  <si>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</si>
  <si>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</si>
  <si>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</si>
  <si>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</si>
  <si>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</si>
  <si>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</si>
  <si>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</si>
  <si>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</si>
  <si>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</si>
  <si>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</si>
  <si>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</si>
  <si>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</si>
  <si>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</si>
  <si>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</si>
  <si>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</si>
  <si>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</si>
  <si>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</si>
  <si>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</si>
  <si>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</si>
  <si>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</si>
  <si>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</si>
  <si>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</si>
  <si>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</si>
  <si>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</si>
  <si>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</si>
  <si>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</si>
  <si>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</si>
  <si>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</si>
  <si>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</si>
  <si>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</si>
  <si>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</si>
  <si>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</si>
  <si>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</si>
  <si>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</si>
  <si>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</si>
  <si>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</si>
  <si>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</si>
  <si>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</si>
  <si>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</si>
  <si>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</si>
  <si>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</si>
  <si>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</si>
  <si>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</si>
  <si>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</si>
  <si>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</si>
  <si>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</si>
  <si>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</si>
  <si>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</si>
  <si>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</si>
  <si>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</si>
  <si>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</si>
  <si>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</si>
  <si>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</si>
  <si>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</si>
  <si>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</si>
  <si>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</si>
  <si>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</si>
  <si>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</si>
  <si>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</si>
  <si>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</si>
  <si>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</si>
  <si>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</si>
  <si>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</si>
  <si>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</si>
  <si>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</si>
  <si>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</si>
  <si>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</si>
  <si>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</si>
  <si>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</si>
  <si>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</si>
  <si>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</si>
  <si>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</si>
  <si>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</si>
  <si>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</si>
  <si>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</si>
  <si>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</si>
  <si>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</si>
  <si>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</si>
  <si>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</si>
  <si>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</si>
  <si>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</si>
  <si>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</si>
  <si>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</si>
  <si>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</si>
  <si>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</si>
  <si>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</si>
  <si>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</si>
  <si>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</si>
  <si>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</si>
  <si>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</si>
  <si>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</si>
  <si>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</si>
  <si>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</si>
  <si>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</si>
  <si>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</si>
  <si>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</si>
  <si>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</si>
  <si>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</si>
  <si>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</si>
  <si>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</si>
  <si>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</si>
  <si>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</si>
  <si>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</si>
  <si>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</si>
  <si>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</si>
  <si>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</si>
  <si>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</si>
  <si>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</si>
  <si>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</si>
  <si>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</si>
  <si>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</si>
  <si>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</si>
  <si>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</si>
  <si>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</si>
  <si>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</si>
  <si>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</si>
  <si>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</si>
  <si>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</si>
  <si>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</si>
  <si>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</si>
  <si>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</si>
  <si>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</si>
  <si>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</si>
  <si>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</si>
  <si>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</si>
  <si>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</si>
  <si>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</si>
  <si>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</si>
  <si>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</si>
  <si>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</si>
  <si>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</si>
  <si>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</si>
  <si>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</si>
  <si>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</si>
  <si>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</si>
  <si>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</si>
  <si>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</si>
  <si>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</si>
  <si>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</si>
  <si>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</si>
  <si>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</si>
  <si>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</si>
  <si>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</si>
  <si>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</si>
  <si>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</si>
  <si>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</si>
  <si>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</si>
  <si>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</si>
  <si>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</si>
  <si>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</si>
  <si>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</si>
  <si>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</si>
  <si>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</si>
  <si>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</si>
  <si>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</si>
  <si>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</si>
  <si>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</si>
  <si>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</si>
  <si>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</si>
  <si>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</si>
  <si>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</si>
  <si>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</si>
  <si>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</si>
  <si>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</si>
  <si>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</si>
  <si>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</si>
  <si>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</si>
  <si>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</si>
  <si>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</si>
  <si>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</si>
  <si>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</si>
  <si>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</si>
  <si>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</si>
  <si>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</si>
  <si>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</si>
  <si>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</si>
  <si>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</si>
  <si>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</si>
  <si>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</si>
  <si>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</si>
  <si>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</si>
  <si>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</si>
  <si>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</si>
  <si>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</si>
  <si>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</si>
  <si>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</si>
  <si>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</si>
  <si>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</si>
  <si>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</si>
  <si>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</si>
  <si>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</si>
  <si>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</si>
  <si>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</si>
  <si>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</si>
  <si>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</si>
  <si>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</si>
  <si>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</si>
  <si>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</si>
  <si>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</si>
  <si>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</si>
  <si>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</si>
  <si>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</si>
  <si>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</si>
  <si>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</si>
  <si>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</si>
  <si>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</si>
  <si>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</si>
  <si>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</si>
  <si>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</si>
  <si>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</si>
  <si>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</si>
  <si>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</si>
  <si>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</si>
  <si>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</si>
  <si>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</si>
  <si>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</si>
  <si>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</si>
  <si>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</si>
  <si>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</si>
  <si>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</si>
  <si>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</si>
  <si>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</si>
  <si>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</si>
  <si>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</si>
  <si>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</si>
  <si>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</si>
  <si>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</si>
  <si>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</si>
  <si>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</si>
  <si>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</si>
  <si>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</si>
  <si>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</si>
  <si>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</si>
  <si>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</si>
  <si>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</si>
  <si>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</si>
  <si>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</si>
  <si>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</si>
  <si>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</si>
  <si>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</si>
  <si>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</si>
  <si>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</si>
  <si>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</si>
  <si>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</si>
  <si>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</si>
  <si>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</si>
  <si>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</si>
  <si>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</si>
  <si>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</si>
  <si>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</si>
  <si>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</si>
  <si>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</si>
  <si>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</si>
  <si>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</si>
  <si>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</si>
  <si>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</si>
  <si>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</si>
  <si>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</si>
  <si>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</si>
  <si>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</si>
  <si>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</si>
  <si>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</si>
  <si>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</si>
  <si>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</si>
  <si>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</si>
  <si>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</si>
  <si>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</si>
  <si>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</si>
  <si>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</si>
  <si>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</si>
  <si>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</si>
  <si>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</si>
  <si>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</si>
  <si>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</si>
  <si>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</si>
  <si>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</si>
  <si>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</si>
  <si>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</si>
  <si>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</si>
  <si>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</si>
  <si>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</si>
  <si>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</si>
  <si>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</si>
  <si>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</si>
  <si>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</si>
  <si>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</si>
  <si>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</si>
  <si>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</si>
  <si>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</si>
  <si>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</si>
  <si>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</si>
  <si>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</si>
  <si>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</si>
  <si>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</si>
  <si>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</si>
  <si>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</si>
  <si>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</si>
  <si>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</si>
  <si>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</si>
  <si>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</si>
  <si>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</si>
  <si>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</si>
  <si>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</si>
  <si>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</si>
  <si>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</si>
  <si>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</si>
  <si>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</si>
  <si>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</si>
  <si>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</si>
  <si>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</si>
  <si>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</si>
  <si>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</si>
  <si>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</si>
  <si>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</si>
  <si>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</si>
  <si>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</si>
  <si>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</si>
  <si>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</si>
  <si>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</si>
  <si>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</si>
  <si>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</si>
  <si>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</si>
  <si>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</si>
  <si>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</si>
  <si>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</si>
  <si>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</si>
  <si>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</si>
  <si>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</si>
  <si>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</si>
  <si>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</si>
  <si>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</si>
  <si>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</si>
  <si>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</si>
  <si>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</si>
  <si>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</si>
  <si>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</si>
  <si>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</si>
  <si>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</si>
  <si>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</si>
  <si>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</si>
  <si>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</si>
  <si>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</si>
  <si>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</si>
  <si>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</si>
  <si>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</si>
  <si>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</si>
  <si>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</si>
  <si>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</si>
  <si>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</si>
  <si>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</si>
  <si>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</si>
  <si>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</si>
  <si>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</si>
  <si>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</si>
  <si>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</si>
  <si>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</si>
  <si>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</si>
  <si>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</si>
  <si>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</si>
  <si>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</si>
  <si>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</si>
  <si>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</si>
  <si>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</si>
  <si>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</si>
  <si>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</si>
  <si>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</si>
  <si>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</si>
  <si>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</si>
  <si>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</si>
  <si>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</si>
  <si>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</si>
  <si>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</si>
  <si>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</si>
  <si>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</si>
  <si>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</si>
  <si>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</si>
  <si>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</si>
  <si>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</si>
  <si>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</si>
  <si>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</si>
  <si>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</si>
  <si>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</si>
  <si>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</si>
  <si>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</si>
  <si>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</si>
  <si>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</si>
  <si>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</si>
  <si>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</si>
  <si>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</si>
  <si>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</si>
  <si>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</si>
  <si>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</si>
  <si>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</si>
  <si>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</si>
  <si>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</si>
  <si>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</si>
  <si>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</si>
  <si>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</si>
  <si>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</si>
  <si>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</si>
  <si>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</si>
  <si>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</si>
  <si>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</si>
  <si>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</si>
  <si>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</si>
  <si>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</si>
  <si>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</si>
  <si>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</si>
  <si>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</si>
  <si>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</si>
  <si>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</si>
  <si>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</si>
  <si>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</si>
  <si>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</si>
  <si>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</si>
  <si>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</si>
  <si>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</si>
  <si>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</si>
  <si>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</si>
  <si>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</si>
  <si>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</si>
  <si>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</si>
  <si>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</si>
  <si>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</si>
  <si>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</si>
  <si>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</si>
  <si>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</si>
  <si>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</si>
  <si>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</si>
  <si>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</si>
  <si>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</si>
  <si>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</si>
  <si>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</si>
  <si>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</si>
  <si>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</si>
  <si>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</si>
  <si>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</si>
  <si>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</si>
  <si>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</si>
  <si>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</si>
  <si>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</si>
  <si>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</si>
  <si>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</si>
  <si>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</si>
  <si>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</si>
  <si>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</si>
  <si>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</si>
  <si>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</si>
  <si>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</si>
  <si>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</si>
  <si>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</si>
  <si>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</si>
  <si>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</si>
  <si>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</si>
  <si>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</si>
  <si>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</si>
  <si>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</si>
  <si>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</si>
  <si>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</si>
  <si>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</si>
  <si>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</si>
  <si>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</si>
  <si>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</si>
  <si>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</si>
  <si>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</si>
  <si>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</si>
  <si>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</si>
  <si>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</si>
  <si>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</si>
  <si>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</si>
  <si>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</si>
  <si>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</si>
  <si>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</si>
  <si>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</si>
  <si>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</si>
  <si>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</si>
  <si>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</si>
  <si>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</si>
  <si>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</si>
  <si>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</si>
  <si>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</si>
  <si>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</si>
  <si>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</si>
  <si>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</si>
  <si>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</si>
  <si>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</si>
  <si>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</si>
  <si>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</si>
  <si>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</si>
  <si>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</si>
  <si>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</si>
  <si>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</si>
  <si>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</si>
  <si>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</si>
  <si>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</si>
  <si>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</si>
  <si>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</si>
  <si>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</si>
  <si>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</si>
  <si>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</si>
  <si>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</si>
  <si>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</si>
  <si>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</si>
  <si>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</si>
  <si>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</si>
  <si>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</si>
  <si>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</si>
  <si>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</si>
  <si>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</si>
  <si>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</si>
  <si>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</si>
  <si>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</si>
  <si>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</si>
  <si>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</si>
  <si>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</si>
  <si>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</si>
  <si>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</si>
  <si>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</si>
  <si>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</si>
  <si>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</si>
  <si>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</si>
  <si>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</si>
  <si>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</si>
  <si>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</si>
  <si>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</si>
  <si>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</si>
  <si>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</si>
  <si>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</si>
  <si>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</si>
  <si>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</si>
  <si>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</si>
  <si>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</si>
  <si>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</si>
  <si>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</si>
  <si>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</si>
  <si>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</si>
  <si>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</si>
  <si>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</si>
  <si>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</si>
  <si>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</si>
  <si>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</si>
  <si>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</si>
  <si>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</si>
  <si>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</si>
  <si>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</si>
  <si>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</si>
  <si>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</si>
  <si>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</si>
  <si>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</si>
  <si>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</si>
  <si>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</si>
  <si>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</si>
  <si>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</si>
  <si>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</si>
  <si>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</si>
  <si>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</si>
  <si>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</si>
  <si>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</si>
  <si>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</si>
  <si>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</si>
  <si>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</si>
  <si>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</si>
  <si>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</si>
  <si>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</si>
  <si>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</si>
  <si>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</si>
  <si>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</si>
  <si>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</si>
  <si>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</si>
  <si>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</si>
  <si>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</si>
  <si>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</si>
  <si>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</si>
  <si>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</si>
  <si>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</si>
  <si>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</si>
  <si>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</si>
  <si>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</si>
  <si>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</si>
  <si>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</si>
  <si>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</si>
  <si>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</si>
  <si>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</si>
  <si>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</si>
  <si>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</si>
  <si>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</si>
  <si>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</si>
  <si>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</si>
  <si>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</si>
  <si>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</si>
  <si>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</si>
  <si>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</si>
  <si>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</si>
  <si>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</si>
  <si>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</si>
  <si>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</si>
  <si>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</si>
  <si>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</si>
  <si>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</si>
  <si>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</si>
  <si>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</si>
  <si>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</si>
  <si>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</si>
  <si>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</si>
  <si>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</si>
  <si>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</si>
  <si>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</si>
  <si>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</si>
  <si>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</si>
  <si>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</si>
  <si>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</si>
  <si>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</si>
  <si>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</si>
  <si>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</si>
  <si>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</si>
  <si>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</si>
  <si>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</si>
  <si>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</si>
  <si>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</si>
  <si>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</si>
  <si>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</si>
  <si>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</si>
  <si>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</si>
  <si>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</si>
  <si>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</si>
  <si>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</si>
  <si>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</si>
  <si>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</si>
  <si>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</si>
  <si>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</si>
  <si>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</si>
  <si>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</si>
  <si>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</si>
  <si>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</si>
  <si>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</si>
  <si>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</si>
  <si>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</si>
  <si>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</si>
  <si>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</si>
  <si>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</si>
  <si>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</si>
  <si>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</si>
  <si>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</si>
  <si>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</si>
  <si>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</si>
  <si>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</si>
  <si>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</si>
  <si>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</si>
  <si>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</si>
  <si>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</si>
  <si>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</si>
  <si>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</si>
  <si>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</si>
  <si>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</si>
  <si>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</si>
  <si>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</si>
  <si>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</si>
  <si>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</si>
  <si>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</si>
  <si>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</si>
  <si>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</si>
  <si>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</si>
  <si>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</si>
  <si>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</si>
  <si>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</si>
  <si>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</si>
  <si>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</si>
  <si>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</si>
  <si>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</si>
  <si>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</si>
  <si>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</si>
  <si>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</si>
  <si>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</si>
  <si>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</si>
  <si>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</si>
  <si>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</si>
  <si>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</si>
  <si>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</si>
  <si>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</si>
  <si>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</si>
  <si>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</si>
  <si>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</si>
  <si>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</si>
  <si>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</si>
  <si>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</si>
  <si>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</si>
  <si>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</si>
  <si>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</si>
  <si>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</si>
  <si>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</si>
  <si>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</si>
  <si>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</si>
  <si>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</si>
  <si>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</si>
  <si>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</si>
  <si>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</si>
  <si>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</si>
  <si>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</si>
  <si>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</si>
  <si>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</si>
  <si>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</si>
  <si>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</si>
  <si>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</si>
  <si>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</si>
  <si>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</si>
  <si>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</si>
  <si>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</si>
  <si>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</si>
  <si>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</si>
  <si>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</si>
  <si>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</si>
  <si>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</si>
  <si>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</si>
  <si>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</si>
  <si>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</si>
  <si>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</si>
  <si>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</si>
  <si>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</si>
  <si>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</si>
  <si>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</si>
  <si>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</si>
  <si>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</si>
  <si>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</si>
  <si>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</si>
  <si>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</si>
  <si>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</si>
  <si>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</si>
  <si>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</si>
  <si>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</si>
  <si>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</si>
  <si>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</si>
  <si>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</si>
  <si>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</si>
  <si>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</si>
  <si>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</si>
  <si>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</si>
  <si>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</si>
  <si>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</si>
  <si>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</si>
  <si>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</si>
  <si>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</si>
  <si>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</si>
  <si>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</si>
  <si>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</si>
  <si>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</si>
  <si>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</si>
  <si>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</si>
  <si>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</si>
  <si>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</si>
  <si>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</si>
  <si>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</si>
  <si>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</si>
  <si>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</si>
  <si>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</si>
  <si>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</si>
  <si>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</si>
  <si>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</si>
  <si>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</si>
  <si>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</si>
  <si>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</si>
  <si>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</si>
  <si>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</si>
  <si>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</si>
  <si>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</si>
  <si>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</si>
  <si>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</si>
  <si>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</si>
  <si>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</si>
  <si>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</si>
  <si>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</si>
  <si>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</si>
  <si>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</si>
  <si>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</si>
  <si>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</si>
  <si>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</si>
  <si>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</si>
  <si>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</si>
  <si>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</si>
  <si>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</si>
  <si>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</si>
  <si>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</si>
  <si>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</si>
  <si>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</si>
  <si>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</si>
  <si>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</si>
  <si>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</si>
  <si>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</si>
  <si>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</si>
  <si>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</si>
  <si>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</si>
  <si>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</si>
  <si>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</si>
  <si>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</si>
  <si>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</si>
  <si>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</si>
  <si>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</si>
  <si>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</si>
  <si>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</si>
  <si>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</si>
  <si>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</si>
  <si>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</si>
  <si>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</si>
  <si>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</si>
  <si>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</si>
  <si>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</si>
  <si>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</si>
  <si>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</si>
  <si>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</si>
  <si>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</si>
  <si>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</si>
  <si>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</si>
  <si>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</si>
  <si>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</si>
  <si>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</si>
  <si>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</si>
  <si>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</si>
  <si>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</si>
  <si>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</si>
  <si>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</si>
  <si>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</si>
  <si>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</si>
  <si>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</si>
  <si>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</si>
  <si>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</si>
  <si>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</si>
  <si>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</si>
  <si>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</si>
  <si>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</si>
  <si>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</si>
  <si>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</si>
  <si>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</si>
  <si>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</si>
  <si>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</si>
  <si>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</si>
  <si>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</si>
  <si>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</si>
  <si>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</si>
  <si>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</si>
  <si>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</si>
  <si>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</si>
  <si>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</si>
  <si>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</si>
  <si>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</si>
  <si>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</si>
  <si>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</si>
  <si>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</si>
  <si>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</si>
  <si>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</si>
  <si>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</si>
  <si>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</si>
  <si>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</si>
  <si>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</si>
  <si>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</si>
  <si>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</si>
  <si>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</si>
  <si>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</si>
  <si>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</si>
  <si>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</si>
  <si>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</si>
  <si>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</si>
  <si>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</si>
  <si>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</si>
  <si>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</si>
  <si>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</si>
  <si>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</si>
  <si>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</si>
  <si>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</si>
  <si>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</si>
  <si>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</si>
  <si>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</si>
  <si>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</si>
  <si>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</si>
  <si>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</si>
  <si>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</si>
  <si>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</si>
  <si>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</si>
  <si>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</si>
  <si>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</si>
  <si>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</si>
  <si>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</si>
  <si>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</si>
  <si>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</si>
  <si>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</si>
  <si>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</si>
  <si>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</si>
  <si>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</si>
  <si>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</si>
  <si>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</si>
  <si>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</si>
  <si>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</si>
  <si>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</si>
  <si>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</si>
  <si>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</si>
  <si>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</si>
  <si>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</si>
  <si>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</si>
  <si>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</si>
  <si>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</si>
  <si>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</si>
  <si>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</si>
  <si>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</si>
  <si>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</si>
  <si>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</si>
  <si>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</si>
  <si>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</si>
  <si>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</si>
  <si>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</si>
  <si>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</si>
  <si>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</si>
  <si>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</si>
  <si>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</si>
  <si>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</si>
  <si>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</si>
  <si>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</si>
  <si>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</si>
  <si>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</si>
  <si>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</si>
  <si>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</si>
  <si>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</si>
  <si>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</si>
  <si>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</si>
  <si>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</si>
  <si>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</si>
  <si>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</si>
  <si>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</si>
  <si>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</si>
  <si>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</si>
  <si>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</si>
  <si>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</si>
  <si>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</si>
  <si>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</si>
  <si>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</si>
  <si>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</si>
  <si>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</si>
  <si>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</si>
  <si>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</si>
  <si>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</si>
  <si>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</si>
  <si>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</si>
  <si>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</si>
  <si>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</si>
  <si>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</si>
  <si>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</si>
  <si>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</si>
  <si>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</si>
  <si>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</si>
  <si>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</si>
  <si>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</si>
  <si>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</si>
  <si>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</si>
  <si>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</si>
  <si>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</si>
  <si>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</si>
  <si>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</si>
  <si>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</si>
  <si>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</si>
  <si>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</si>
  <si>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</si>
  <si>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</si>
  <si>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</si>
  <si>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</si>
  <si>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</si>
  <si>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</si>
  <si>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</si>
  <si>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</si>
  <si>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</si>
  <si>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</si>
  <si>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</si>
  <si>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</si>
  <si>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</si>
  <si>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</si>
  <si>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</si>
  <si>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</si>
  <si>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</si>
  <si>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</si>
  <si>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</si>
  <si>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</si>
  <si>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</si>
  <si>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</si>
  <si>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</si>
  <si>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</si>
  <si>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</si>
  <si>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</si>
  <si>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</si>
  <si>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</si>
  <si>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</si>
  <si>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</si>
  <si>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</si>
  <si>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</si>
  <si>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</si>
  <si>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</si>
  <si>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</si>
  <si>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</si>
  <si>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</si>
  <si>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</si>
  <si>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</si>
  <si>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</si>
  <si>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</si>
  <si>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</si>
  <si>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</si>
  <si>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</si>
  <si>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</si>
  <si>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</si>
  <si>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</si>
  <si>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</si>
  <si>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</si>
  <si>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</si>
  <si>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</si>
  <si>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</si>
  <si>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</si>
  <si>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</si>
  <si>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</si>
  <si>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</si>
  <si>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</si>
  <si>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</si>
  <si>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</si>
  <si>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</si>
  <si>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</si>
  <si>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</si>
  <si>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</si>
  <si>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</si>
  <si>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</si>
  <si>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</si>
  <si>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</si>
  <si>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</si>
  <si>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</si>
  <si>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</si>
  <si>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</si>
  <si>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</si>
  <si>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</si>
  <si>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</si>
  <si>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</si>
  <si>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</si>
  <si>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</si>
  <si>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</si>
  <si>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</si>
  <si>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</si>
  <si>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</si>
  <si>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</si>
  <si>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</si>
  <si>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</si>
  <si>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</si>
  <si>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</si>
  <si>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</si>
  <si>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</si>
  <si>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</si>
  <si>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</si>
  <si>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</si>
  <si>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</si>
  <si>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</si>
  <si>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</si>
  <si>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</si>
  <si>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</si>
  <si>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</si>
  <si>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</si>
  <si>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</si>
  <si>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</si>
  <si>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</si>
  <si>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</si>
  <si>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</si>
  <si>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</si>
  <si>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</si>
  <si>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</si>
  <si>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</si>
  <si>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</si>
  <si>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</si>
  <si>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</si>
  <si>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</si>
  <si>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</si>
  <si>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</si>
  <si>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</si>
  <si>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</si>
  <si>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</si>
  <si>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</si>
  <si>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</si>
  <si>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</si>
  <si>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</si>
  <si>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</si>
  <si>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</si>
  <si>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</si>
  <si>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</si>
  <si>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</si>
  <si>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</si>
  <si>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</si>
  <si>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</si>
  <si>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</si>
  <si>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</si>
  <si>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</si>
  <si>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</si>
  <si>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</si>
  <si>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</si>
  <si>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</si>
  <si>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</si>
  <si>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</si>
  <si>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</si>
  <si>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</si>
  <si>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</si>
  <si>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</si>
  <si>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</si>
  <si>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</si>
  <si>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</si>
  <si>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</si>
  <si>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</si>
  <si>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</si>
  <si>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</si>
  <si>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</si>
  <si>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</si>
  <si>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</si>
  <si>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</si>
  <si>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</si>
  <si>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</si>
  <si>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</si>
  <si>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</si>
  <si>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</si>
  <si>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</si>
  <si>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</si>
  <si>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</si>
  <si>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</si>
  <si>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</si>
  <si>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</si>
  <si>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</si>
  <si>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</si>
  <si>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</si>
  <si>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</si>
  <si>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</si>
  <si>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</si>
  <si>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</si>
  <si>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</si>
  <si>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</si>
  <si>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</si>
  <si>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</si>
  <si>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</si>
  <si>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</si>
  <si>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</si>
  <si>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</si>
  <si>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</si>
  <si>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</si>
  <si>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</si>
  <si>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</si>
  <si>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</si>
  <si>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</si>
  <si>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</si>
  <si>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</si>
  <si>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</si>
  <si>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</si>
  <si>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</si>
  <si>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</si>
  <si>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</si>
  <si>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</si>
  <si>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</si>
  <si>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</si>
  <si>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</si>
  <si>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</si>
  <si>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</si>
  <si>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</si>
  <si>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</si>
  <si>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</si>
  <si>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</si>
  <si>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</si>
  <si>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</si>
  <si>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</si>
  <si>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</si>
  <si>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</si>
  <si>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</si>
  <si>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</si>
  <si>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</si>
  <si>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</si>
  <si>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</si>
  <si>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</si>
  <si>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</si>
  <si>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</si>
  <si>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</si>
  <si>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</si>
  <si>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</si>
  <si>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</si>
  <si>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</si>
  <si>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</si>
  <si>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</si>
  <si>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</si>
  <si>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</si>
  <si>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</si>
  <si>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</si>
  <si>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</si>
  <si>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</si>
  <si>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</si>
  <si>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</si>
  <si>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</si>
  <si>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</si>
  <si>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</si>
  <si>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</si>
  <si>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</si>
  <si>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</si>
  <si>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</si>
  <si>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</si>
  <si>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</si>
  <si>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</si>
  <si>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</si>
  <si>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</si>
  <si>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</si>
  <si>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</si>
  <si>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</si>
  <si>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</si>
  <si>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</si>
  <si>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</si>
  <si>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</si>
  <si>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</si>
  <si>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</si>
  <si>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</si>
  <si>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</si>
  <si>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</si>
  <si>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</si>
  <si>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</si>
  <si>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</si>
  <si>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</si>
  <si>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</si>
  <si>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</si>
  <si>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</si>
  <si>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</si>
  <si>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</si>
  <si>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</si>
  <si>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</si>
  <si>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</si>
  <si>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</si>
  <si>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</si>
  <si>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</si>
  <si>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</si>
  <si>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</si>
  <si>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</si>
  <si>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</si>
  <si>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</si>
  <si>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</si>
  <si>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</si>
  <si>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</si>
  <si>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</si>
  <si>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</si>
  <si>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</si>
  <si>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</si>
  <si>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</si>
  <si>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</si>
  <si>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</si>
  <si>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</si>
  <si>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</si>
  <si>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</si>
  <si>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</si>
  <si>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</si>
  <si>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</si>
  <si>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</si>
  <si>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</si>
  <si>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</si>
  <si>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</si>
  <si>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</si>
  <si>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</si>
  <si>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</si>
  <si>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</si>
  <si>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</si>
  <si>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</si>
  <si>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</si>
  <si>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</si>
  <si>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</si>
  <si>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</si>
  <si>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</si>
  <si>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</si>
  <si>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</si>
  <si>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</si>
  <si>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</si>
  <si>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</si>
  <si>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</si>
  <si>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</si>
  <si>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</si>
  <si>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</si>
  <si>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</si>
  <si>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</si>
  <si>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</si>
  <si>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</si>
  <si>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</si>
  <si>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</si>
  <si>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</si>
  <si>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</si>
  <si>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</si>
  <si>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</si>
  <si>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</si>
  <si>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</si>
  <si>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</si>
  <si>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</si>
  <si>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</si>
  <si>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</si>
  <si>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</si>
  <si>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</si>
  <si>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</si>
  <si>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</si>
  <si>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</si>
  <si>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</si>
  <si>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</si>
  <si>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</si>
  <si>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</si>
  <si>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</si>
  <si>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</si>
  <si>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</si>
  <si>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</si>
  <si>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</si>
  <si>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</si>
  <si>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</si>
  <si>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</si>
  <si>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</si>
  <si>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</si>
  <si>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</si>
  <si>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</si>
  <si>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</si>
  <si>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</si>
  <si>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</si>
  <si>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</si>
  <si>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</si>
  <si>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</si>
  <si>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</si>
  <si>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</si>
  <si>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</si>
  <si>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</si>
  <si>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</si>
  <si>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</si>
  <si>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</si>
  <si>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</si>
  <si>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</si>
  <si>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</si>
  <si>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</si>
  <si>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</si>
  <si>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</si>
  <si>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</si>
  <si>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</si>
  <si>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</si>
  <si>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</si>
  <si>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</si>
  <si>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</si>
  <si>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</si>
  <si>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</si>
  <si>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</si>
  <si>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</si>
  <si>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</si>
  <si>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</si>
  <si>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</si>
  <si>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</si>
  <si>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</si>
  <si>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</si>
  <si>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</si>
  <si>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</si>
  <si>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</si>
  <si>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</si>
  <si>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</si>
  <si>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</si>
  <si>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</si>
  <si>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</si>
  <si>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</si>
  <si>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</si>
  <si>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</si>
  <si>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</si>
  <si>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</si>
  <si>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</si>
  <si>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</si>
  <si>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</si>
  <si>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</si>
  <si>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</si>
  <si>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</si>
  <si>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</si>
  <si>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</si>
  <si>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</si>
  <si>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</si>
  <si>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</si>
  <si>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</si>
  <si>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</si>
  <si>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</si>
  <si>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</si>
  <si>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</si>
  <si>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</si>
  <si>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</si>
  <si>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</si>
  <si>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</si>
  <si>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</si>
  <si>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</si>
  <si>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</si>
  <si>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</si>
  <si>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</si>
  <si>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</si>
  <si>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</si>
  <si>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</si>
  <si>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</si>
  <si>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</si>
  <si>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</si>
  <si>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</si>
  <si>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</si>
  <si>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</si>
  <si>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</si>
  <si>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</si>
  <si>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</si>
  <si>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</si>
  <si>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</si>
  <si>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</si>
  <si>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</si>
  <si>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</si>
  <si>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</si>
  <si>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</si>
  <si>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</si>
  <si>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</si>
  <si>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</si>
  <si>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</si>
  <si>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</si>
  <si>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</si>
  <si>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</si>
  <si>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</si>
  <si>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</si>
  <si>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</si>
  <si>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</si>
  <si>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</si>
  <si>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</si>
  <si>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</si>
  <si>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</si>
  <si>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</si>
  <si>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</si>
  <si>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</si>
  <si>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</si>
  <si>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</si>
  <si>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</si>
  <si>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</si>
  <si>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</si>
  <si>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</si>
  <si>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</si>
  <si>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</si>
  <si>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</si>
  <si>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</si>
  <si>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</si>
  <si>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</si>
  <si>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</si>
  <si>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</si>
  <si>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</si>
  <si>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</si>
  <si>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</si>
  <si>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</si>
  <si>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</si>
  <si>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</si>
  <si>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</si>
  <si>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</si>
  <si>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</si>
  <si>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</si>
  <si>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</si>
  <si>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</si>
  <si>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</si>
  <si>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</si>
  <si>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</si>
  <si>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</si>
  <si>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</si>
  <si>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</si>
  <si>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</si>
  <si>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</si>
  <si>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</si>
  <si>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</si>
  <si>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</si>
  <si>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</si>
  <si>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</si>
  <si>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</si>
  <si>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</si>
  <si>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</si>
  <si>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</si>
  <si>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</si>
  <si>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</si>
  <si>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</si>
  <si>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</si>
  <si>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</si>
  <si>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</si>
  <si>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</si>
  <si>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</si>
  <si>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</si>
  <si>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</si>
  <si>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</si>
  <si>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</si>
  <si>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</si>
  <si>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</si>
  <si>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</si>
  <si>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</si>
  <si>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</si>
  <si>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</si>
  <si>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</si>
  <si>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</si>
  <si>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</si>
  <si>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</si>
  <si>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</si>
  <si>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</si>
  <si>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</si>
  <si>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</si>
  <si>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</si>
  <si>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</si>
  <si>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</si>
  <si>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</si>
  <si>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</si>
  <si>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</si>
  <si>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</si>
  <si>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</si>
  <si>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</si>
  <si>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</si>
  <si>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</si>
  <si>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</si>
  <si>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</si>
  <si>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</si>
  <si>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</si>
  <si>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</si>
  <si>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</si>
  <si>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</si>
  <si>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</si>
  <si>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</si>
  <si>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</si>
  <si>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</si>
  <si>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</si>
  <si>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</si>
  <si>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</si>
  <si>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</si>
  <si>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</si>
  <si>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</si>
  <si>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</si>
  <si>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</si>
  <si>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</si>
  <si>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</si>
  <si>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</si>
  <si>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</si>
  <si>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</si>
  <si>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</si>
  <si>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</si>
  <si>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</si>
  <si>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</si>
  <si>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</si>
  <si>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</si>
  <si>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</si>
  <si>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</si>
  <si>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</si>
  <si>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</si>
  <si>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</si>
  <si>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</si>
  <si>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</si>
  <si>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</si>
  <si>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</si>
  <si>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</si>
  <si>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</si>
  <si>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</si>
  <si>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</si>
  <si>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</si>
  <si>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</si>
  <si>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</si>
  <si>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</si>
  <si>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</si>
  <si>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</si>
  <si>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</si>
  <si>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</si>
  <si>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</si>
  <si>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</si>
  <si>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</si>
  <si>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</si>
  <si>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</si>
  <si>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</si>
  <si>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</si>
  <si>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</si>
  <si>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</si>
  <si>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</si>
  <si>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</si>
  <si>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</si>
  <si>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</si>
  <si>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</si>
  <si>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</si>
  <si>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</si>
  <si>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</si>
  <si>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</si>
  <si>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</si>
  <si>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</si>
  <si>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</si>
  <si>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</si>
  <si>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</si>
  <si>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</si>
  <si>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</si>
  <si>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</si>
  <si>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</si>
  <si>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</si>
  <si>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</si>
  <si>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</si>
  <si>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</si>
  <si>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</si>
  <si>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</si>
  <si>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</si>
  <si>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</si>
  <si>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</si>
  <si>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</si>
  <si>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</si>
  <si>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</si>
  <si>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</si>
  <si>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</si>
  <si>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</si>
  <si>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</si>
  <si>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</si>
  <si>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</si>
  <si>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</si>
  <si>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</si>
  <si>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</si>
  <si>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</si>
  <si>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</si>
  <si>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</si>
  <si>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</si>
  <si>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</si>
  <si>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</si>
  <si>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</si>
  <si>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</si>
  <si>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</si>
  <si>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</si>
  <si>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</si>
  <si>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</si>
  <si>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</si>
  <si>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</si>
  <si>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</si>
  <si>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</si>
  <si>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</si>
  <si>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</si>
  <si>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</si>
  <si>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</si>
  <si>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</si>
  <si>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</si>
  <si>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</si>
  <si>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</si>
  <si>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</si>
  <si>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</si>
  <si>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</si>
  <si>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</si>
  <si>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</si>
  <si>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</si>
  <si>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</si>
  <si>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</si>
  <si>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</si>
  <si>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</si>
  <si>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</si>
  <si>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</si>
  <si>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</si>
  <si>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</si>
  <si>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</si>
  <si>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</si>
  <si>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</si>
  <si>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</si>
  <si>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</si>
  <si>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</si>
  <si>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</si>
  <si>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</si>
  <si>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</si>
  <si>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</si>
  <si>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</si>
  <si>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</si>
  <si>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</si>
  <si>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</si>
  <si>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</si>
  <si>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</si>
  <si>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</si>
  <si>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</si>
  <si>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</si>
  <si>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</si>
  <si>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</si>
  <si>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</si>
  <si>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</si>
  <si>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</si>
  <si>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</si>
  <si>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</si>
  <si>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</si>
  <si>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</si>
  <si>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</si>
  <si>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</si>
  <si>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</si>
  <si>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</si>
  <si>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</si>
  <si>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</si>
  <si>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</si>
  <si>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</si>
  <si>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</si>
  <si>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</si>
  <si>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</si>
  <si>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</si>
  <si>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</si>
  <si>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</si>
  <si>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</si>
  <si>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</si>
  <si>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</si>
  <si>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</si>
  <si>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</si>
  <si>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</si>
  <si>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</si>
  <si>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</si>
  <si>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</si>
  <si>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</si>
  <si>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</si>
  <si>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</si>
  <si>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</si>
  <si>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</si>
  <si>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</si>
  <si>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</si>
  <si>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</si>
  <si>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</si>
  <si>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</si>
  <si>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</si>
  <si>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</si>
  <si>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</si>
  <si>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</si>
  <si>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</si>
  <si>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</si>
  <si>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</si>
  <si>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</si>
  <si>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</si>
  <si>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</si>
  <si>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</si>
  <si>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</si>
  <si>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</si>
  <si>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</si>
  <si>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</si>
  <si>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</si>
  <si>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</si>
  <si>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</si>
  <si>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</si>
  <si>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</si>
  <si>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</si>
  <si>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</si>
  <si>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</si>
  <si>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</si>
  <si>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</si>
  <si>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</si>
  <si>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</si>
  <si>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</si>
  <si>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</si>
  <si>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</si>
  <si>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</si>
  <si>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</si>
  <si>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</si>
  <si>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</si>
  <si>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</si>
  <si>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</si>
  <si>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</si>
  <si>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</si>
  <si>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</si>
  <si>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</si>
  <si>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</si>
  <si>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</si>
  <si>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</si>
  <si>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</si>
  <si>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</si>
  <si>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</si>
  <si>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</si>
  <si>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</si>
  <si>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</si>
  <si>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</si>
  <si>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</si>
  <si>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</si>
  <si>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</si>
  <si>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</si>
  <si>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</si>
  <si>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</si>
  <si>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</si>
  <si>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</si>
  <si>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</si>
  <si>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</si>
  <si>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</si>
  <si>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</si>
  <si>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</si>
  <si>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</si>
  <si>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</si>
  <si>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</si>
  <si>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</si>
  <si>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</si>
  <si>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</si>
  <si>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</si>
  <si>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</si>
  <si>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</si>
  <si>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</si>
  <si>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</si>
  <si>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</si>
  <si>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</si>
  <si>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</si>
  <si>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</si>
  <si>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</si>
  <si>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</si>
  <si>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</si>
  <si>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</si>
  <si>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</si>
  <si>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</si>
  <si>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</si>
  <si>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</si>
  <si>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</si>
  <si>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</si>
  <si>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</si>
  <si>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</si>
  <si>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</si>
  <si>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</si>
  <si>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</si>
  <si>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</si>
  <si>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</si>
  <si>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</si>
  <si>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</si>
  <si>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</si>
  <si>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</si>
  <si>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</si>
  <si>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</si>
  <si>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</si>
  <si>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</si>
  <si>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</si>
  <si>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</si>
  <si>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</si>
  <si>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</si>
  <si>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</si>
  <si>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</si>
  <si>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</si>
  <si>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</si>
  <si>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</si>
  <si>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</si>
  <si>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</si>
  <si>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</si>
  <si>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</si>
  <si>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</si>
  <si>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</si>
  <si>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</si>
  <si>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</si>
  <si>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</si>
  <si>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</si>
  <si>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</si>
  <si>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</si>
  <si>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</si>
  <si>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</si>
  <si>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</si>
  <si>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</si>
  <si>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</si>
  <si>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</si>
  <si>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</si>
  <si>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</si>
  <si>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</si>
  <si>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</si>
  <si>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</si>
  <si>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</si>
  <si>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</si>
  <si>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</si>
  <si>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</si>
  <si>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</si>
  <si>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</si>
  <si>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</si>
  <si>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</si>
  <si>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</si>
  <si>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</si>
  <si>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</si>
  <si>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</si>
  <si>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</si>
  <si>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</si>
  <si>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</si>
  <si>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</si>
  <si>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</si>
  <si>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</si>
  <si>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</si>
  <si>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</si>
  <si>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</si>
  <si>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</si>
  <si>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</si>
  <si>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</si>
  <si>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</si>
  <si>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</si>
  <si>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</si>
  <si>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</si>
  <si>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</si>
  <si>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</si>
  <si>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</si>
  <si>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</si>
  <si>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</si>
  <si>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</si>
  <si>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</si>
  <si>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</si>
  <si>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</si>
  <si>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</si>
  <si>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</si>
  <si>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</si>
  <si>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</si>
  <si>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</si>
  <si>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</si>
  <si>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</si>
  <si>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</si>
  <si>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</si>
  <si>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</si>
  <si>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</si>
  <si>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</si>
  <si>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</si>
  <si>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</si>
  <si>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</si>
  <si>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</si>
  <si>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</si>
  <si>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</si>
  <si>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</si>
  <si>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</si>
  <si>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</si>
  <si>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</si>
  <si>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</si>
  <si>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</si>
  <si>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</si>
  <si>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</si>
  <si>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</si>
  <si>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</si>
  <si>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</si>
  <si>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</si>
  <si>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</si>
  <si>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</si>
  <si>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</si>
  <si>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</si>
  <si>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</si>
  <si>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</si>
  <si>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</si>
  <si>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</si>
  <si>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</si>
  <si>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</si>
  <si>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</si>
  <si>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</si>
  <si>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</si>
  <si>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</si>
  <si>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</si>
  <si>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</si>
  <si>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</si>
  <si>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</si>
  <si>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</si>
  <si>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</si>
  <si>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</si>
  <si>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</si>
  <si>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</si>
  <si>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</si>
  <si>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</si>
  <si>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</si>
  <si>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</si>
  <si>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</si>
  <si>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</si>
  <si>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</si>
  <si>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</si>
  <si>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</si>
  <si>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</si>
  <si>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</si>
  <si>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</si>
  <si>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</si>
  <si>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</si>
  <si>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</si>
  <si>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</si>
  <si>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</si>
  <si>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</si>
  <si>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</si>
  <si>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</si>
  <si>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</si>
  <si>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</si>
  <si>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</si>
  <si>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</si>
  <si>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</si>
  <si>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</si>
  <si>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</si>
  <si>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</si>
  <si>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</si>
  <si>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</si>
  <si>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</si>
  <si>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</si>
  <si>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</si>
  <si>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</si>
  <si>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</si>
  <si>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</si>
  <si>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</si>
  <si>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</si>
  <si>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</si>
  <si>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</si>
  <si>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</si>
  <si>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</si>
  <si>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</si>
  <si>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</si>
  <si>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</si>
  <si>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</si>
  <si>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</si>
  <si>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</si>
  <si>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</si>
  <si>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</si>
  <si>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</si>
  <si>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</si>
  <si>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</si>
  <si>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</si>
  <si>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</si>
  <si>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</si>
  <si>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</si>
  <si>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</si>
  <si>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</si>
  <si>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</si>
  <si>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</si>
  <si>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</si>
  <si>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</si>
  <si>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</si>
  <si>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</si>
  <si>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</si>
  <si>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</si>
  <si>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</si>
  <si>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</si>
  <si>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</si>
  <si>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</si>
  <si>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</si>
  <si>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</si>
  <si>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</si>
  <si>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</si>
  <si>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</si>
  <si>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</si>
  <si>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</si>
  <si>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</si>
  <si>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</si>
  <si>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</si>
  <si>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</si>
  <si>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</si>
  <si>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</si>
  <si>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</si>
  <si>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</si>
  <si>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</si>
  <si>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</si>
  <si>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</si>
  <si>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</si>
  <si>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</si>
  <si>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</si>
  <si>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</si>
  <si>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</si>
  <si>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</si>
  <si>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</si>
  <si>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</si>
  <si>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</si>
  <si>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</si>
  <si>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</si>
  <si>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</si>
  <si>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</si>
  <si>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</si>
  <si>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</si>
  <si>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</si>
  <si>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</si>
  <si>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</si>
  <si>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</si>
  <si>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</si>
  <si>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</si>
  <si>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</si>
  <si>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</si>
  <si>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</si>
  <si>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</si>
  <si>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</si>
  <si>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</si>
  <si>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</si>
  <si>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</si>
  <si>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</si>
  <si>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</si>
  <si>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</si>
  <si>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</si>
  <si>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</si>
  <si>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</si>
  <si>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</si>
  <si>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</si>
  <si>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</si>
  <si>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</si>
  <si>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</si>
  <si>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</si>
  <si>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</si>
  <si>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</si>
  <si>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</si>
  <si>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</si>
  <si>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</si>
  <si>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</si>
  <si>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</si>
  <si>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</si>
  <si>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</si>
  <si>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</si>
  <si>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</si>
  <si>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</si>
  <si>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</si>
  <si>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</si>
  <si>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</si>
  <si>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</si>
  <si>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</si>
  <si>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</si>
  <si>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</si>
  <si>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</si>
  <si>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</si>
  <si>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</si>
  <si>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</si>
  <si>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</si>
  <si>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</si>
  <si>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</si>
  <si>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</si>
  <si>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</si>
  <si>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</si>
  <si>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</si>
  <si>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</si>
  <si>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</si>
  <si>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</si>
  <si>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</si>
  <si>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</si>
  <si>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</si>
  <si>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</si>
  <si>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</si>
  <si>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</si>
  <si>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</si>
  <si>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</si>
  <si>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</si>
  <si>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</si>
  <si>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</si>
  <si>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</si>
  <si>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</si>
  <si>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</si>
  <si>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</si>
  <si>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</si>
  <si>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</si>
  <si>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</si>
  <si>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</si>
  <si>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</si>
  <si>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</si>
  <si>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</si>
  <si>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</si>
  <si>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</si>
  <si>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</si>
  <si>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</si>
  <si>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</si>
  <si>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</si>
  <si>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</si>
  <si>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</si>
  <si>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</si>
  <si>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</si>
  <si>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</si>
  <si>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</si>
  <si>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</si>
  <si>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</si>
  <si>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</si>
  <si>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</si>
  <si>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</si>
  <si>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</si>
  <si>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</si>
  <si>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</si>
  <si>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</si>
  <si>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</si>
  <si>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</si>
  <si>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</si>
  <si>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</si>
  <si>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</si>
  <si>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</si>
  <si>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</si>
  <si>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</si>
  <si>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</si>
  <si>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</si>
  <si>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</si>
  <si>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</si>
  <si>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</si>
  <si>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</si>
  <si>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</si>
  <si>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</si>
  <si>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</si>
  <si>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</si>
  <si>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</si>
  <si>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</si>
  <si>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</si>
  <si>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</si>
  <si>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</si>
  <si>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</si>
  <si>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</si>
  <si>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</si>
  <si>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</si>
  <si>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</si>
  <si>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</si>
  <si>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</si>
  <si>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</si>
  <si>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</si>
  <si>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</si>
  <si>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</si>
  <si>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</si>
  <si>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</si>
  <si>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</si>
  <si>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</si>
  <si>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</si>
  <si>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</si>
  <si>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</si>
  <si>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</si>
  <si>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</si>
  <si>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</si>
  <si>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</si>
  <si>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</si>
  <si>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</si>
  <si>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</si>
  <si>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</si>
  <si>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</si>
  <si>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</si>
  <si>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</si>
  <si>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</si>
  <si>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</si>
  <si>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</si>
  <si>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</si>
  <si>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</si>
  <si>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</si>
  <si>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</si>
  <si>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</si>
  <si>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</si>
  <si>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</si>
  <si>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</si>
  <si>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</si>
  <si>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</si>
  <si>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</si>
  <si>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</si>
  <si>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</si>
  <si>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</si>
  <si>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</si>
  <si>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</si>
  <si>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</si>
  <si>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</si>
  <si>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</si>
  <si>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</si>
  <si>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</si>
  <si>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</si>
  <si>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</si>
  <si>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</si>
  <si>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</si>
  <si>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</si>
  <si>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</si>
  <si>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</si>
  <si>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</si>
  <si>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</si>
  <si>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</si>
  <si>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</si>
  <si>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</si>
  <si>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</si>
  <si>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</si>
  <si>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</si>
  <si>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</si>
  <si>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</si>
  <si>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</si>
  <si>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</si>
  <si>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</si>
  <si>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</si>
  <si>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</si>
  <si>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</si>
  <si>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</si>
  <si>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</si>
  <si>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</si>
  <si>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</si>
  <si>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</si>
  <si>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</si>
  <si>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</si>
  <si>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</si>
  <si>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</si>
  <si>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</si>
  <si>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</si>
  <si>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</si>
  <si>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</si>
  <si>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</si>
  <si>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</si>
  <si>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</si>
  <si>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</si>
  <si>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</si>
  <si>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</si>
  <si>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</si>
  <si>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</si>
  <si>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</si>
  <si>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</si>
  <si>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</si>
  <si>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</si>
  <si>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</si>
  <si>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</si>
  <si>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</si>
  <si>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</si>
  <si>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</si>
  <si>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</si>
  <si>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</si>
  <si>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</si>
  <si>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</si>
  <si>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</si>
  <si>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</si>
  <si>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</si>
  <si>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</si>
  <si>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</si>
  <si>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</si>
  <si>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</si>
  <si>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</si>
  <si>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</si>
  <si>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</si>
  <si>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</si>
  <si>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</si>
  <si>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</si>
  <si>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</si>
  <si>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</si>
  <si>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</si>
  <si>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</si>
  <si>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</si>
  <si>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</si>
  <si>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</si>
  <si>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</si>
  <si>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</si>
  <si>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</si>
  <si>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</si>
  <si>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</si>
  <si>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</si>
  <si>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</si>
  <si>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</si>
  <si>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</si>
  <si>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</si>
  <si>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</si>
  <si>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</si>
  <si>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</si>
  <si>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</si>
  <si>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</si>
  <si>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</si>
  <si>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</si>
  <si>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</si>
  <si>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</si>
  <si>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</si>
  <si>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</si>
  <si>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</si>
  <si>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</si>
  <si>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</si>
  <si>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</si>
  <si>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</si>
  <si>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</si>
  <si>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</si>
  <si>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</si>
  <si>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</si>
  <si>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</si>
  <si>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</si>
  <si>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</si>
  <si>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</si>
  <si>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</si>
  <si>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</si>
  <si>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</si>
  <si>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</si>
  <si>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</si>
  <si>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</si>
  <si>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</si>
  <si>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</si>
  <si>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</si>
  <si>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</si>
  <si>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</si>
  <si>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</si>
  <si>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</si>
  <si>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</si>
  <si>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</si>
  <si>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</si>
  <si>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</si>
  <si>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</si>
  <si>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</si>
  <si>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</si>
  <si>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</si>
  <si>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</si>
  <si>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</si>
  <si>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</si>
  <si>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</si>
  <si>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</si>
  <si>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</si>
  <si>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</si>
  <si>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</si>
  <si>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</si>
  <si>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</si>
  <si>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</si>
  <si>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</si>
  <si>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</si>
  <si>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</si>
  <si>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</si>
  <si>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</si>
  <si>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</si>
  <si>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</si>
  <si>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</si>
  <si>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</si>
  <si>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</si>
  <si>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</si>
  <si>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</si>
  <si>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</si>
  <si>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</si>
  <si>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</si>
  <si>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</si>
  <si>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</si>
  <si>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</si>
  <si>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</si>
  <si>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</si>
  <si>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</si>
  <si>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</si>
  <si>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</si>
  <si>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</si>
  <si>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</si>
  <si>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</si>
  <si>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</si>
  <si>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</si>
  <si>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</si>
  <si>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</si>
  <si>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</si>
  <si>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</si>
  <si>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</si>
  <si>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</si>
  <si>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</si>
  <si>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</si>
  <si>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</si>
  <si>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</si>
  <si>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</si>
  <si>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</si>
  <si>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</si>
  <si>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</si>
  <si>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</si>
  <si>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</si>
  <si>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</si>
  <si>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</si>
  <si>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</si>
  <si>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</si>
  <si>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</si>
  <si>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</si>
  <si>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</si>
  <si>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</si>
  <si>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</si>
  <si>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</si>
  <si>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</si>
  <si>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</si>
  <si>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</si>
  <si>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</si>
  <si>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</si>
  <si>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</si>
  <si>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</si>
  <si>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</si>
  <si>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</si>
  <si>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</si>
  <si>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</si>
  <si>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</si>
  <si>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</si>
  <si>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</si>
  <si>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</si>
  <si>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</si>
  <si>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</si>
  <si>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</si>
  <si>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</si>
  <si>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</si>
  <si>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</si>
  <si>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</si>
  <si>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</si>
  <si>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</si>
  <si>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</si>
  <si>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</si>
  <si>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</si>
  <si>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</si>
  <si>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</si>
  <si>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</si>
  <si>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</si>
  <si>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</si>
  <si>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</si>
  <si>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</si>
  <si>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</si>
  <si>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</si>
  <si>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</si>
  <si>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</si>
  <si>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</si>
  <si>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</si>
  <si>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</si>
  <si>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</si>
  <si>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</si>
  <si>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</si>
  <si>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</si>
  <si>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</si>
  <si>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</si>
  <si>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</si>
  <si>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</si>
  <si>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</si>
  <si>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</si>
  <si>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</si>
  <si>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</si>
  <si>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</si>
  <si>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</si>
  <si>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</si>
  <si>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</si>
  <si>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</si>
  <si>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</si>
  <si>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</si>
  <si>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</si>
  <si>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</si>
  <si>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</si>
  <si>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</si>
  <si>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</si>
  <si>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</si>
  <si>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</si>
  <si>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</si>
  <si>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</si>
  <si>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</si>
  <si>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</si>
  <si>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</si>
  <si>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</si>
  <si>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</si>
  <si>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</si>
  <si>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</si>
  <si>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</si>
  <si>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</si>
  <si>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</si>
  <si>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</si>
  <si>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</si>
  <si>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</si>
  <si>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</si>
  <si>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</si>
  <si>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</si>
  <si>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</si>
  <si>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</si>
  <si>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</si>
  <si>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</si>
  <si>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</si>
  <si>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</si>
  <si>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</si>
  <si>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</si>
  <si>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</si>
  <si>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</si>
  <si>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</si>
  <si>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</si>
  <si>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</si>
  <si>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</si>
  <si>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</si>
  <si>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</si>
  <si>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</si>
  <si>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</si>
  <si>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</si>
  <si>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</si>
  <si>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</si>
  <si>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</si>
  <si>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</si>
  <si>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</si>
  <si>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</si>
  <si>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</si>
  <si>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</si>
  <si>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</si>
  <si>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</si>
  <si>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</si>
  <si>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</si>
  <si>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</si>
  <si>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</si>
  <si>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</si>
  <si>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</si>
  <si>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</si>
  <si>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</si>
  <si>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</si>
  <si>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</si>
  <si>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</si>
  <si>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</si>
  <si>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</si>
  <si>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</si>
  <si>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</si>
  <si>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</si>
  <si>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</si>
  <si>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</si>
  <si>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</si>
  <si>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</si>
  <si>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</si>
  <si>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</si>
  <si>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</si>
  <si>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</si>
  <si>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</si>
  <si>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</si>
  <si>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</si>
  <si>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</si>
  <si>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</si>
  <si>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</si>
  <si>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</si>
  <si>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</si>
  <si>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</si>
  <si>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</si>
  <si>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</si>
  <si>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</si>
  <si>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</si>
  <si>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</si>
  <si>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</si>
  <si>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</si>
  <si>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</si>
  <si>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</si>
  <si>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</si>
  <si>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</si>
  <si>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</si>
  <si>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</si>
  <si>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</si>
  <si>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</si>
  <si>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</si>
  <si>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</si>
  <si>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</si>
  <si>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</si>
  <si>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</si>
  <si>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</si>
  <si>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</si>
  <si>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</si>
  <si>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</si>
  <si>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</si>
  <si>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</si>
  <si>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</si>
  <si>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</si>
  <si>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</si>
  <si>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</si>
  <si>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</si>
  <si>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</si>
  <si>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</si>
  <si>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</si>
  <si>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</si>
  <si>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</si>
  <si>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</si>
  <si>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</si>
  <si>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</si>
  <si>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</si>
  <si>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</si>
  <si>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</si>
  <si>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</si>
  <si>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</si>
  <si>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</si>
  <si>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</si>
  <si>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</si>
  <si>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</si>
  <si>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</si>
  <si>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</si>
  <si>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</si>
  <si>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</si>
  <si>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</si>
  <si>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</si>
  <si>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</si>
  <si>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</si>
  <si>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</si>
  <si>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</si>
  <si>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</si>
  <si>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</si>
  <si>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</si>
  <si>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</si>
  <si>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</si>
  <si>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</si>
  <si>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</si>
  <si>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</si>
  <si>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</si>
  <si>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</si>
  <si>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</si>
  <si>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</si>
  <si>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</si>
  <si>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</si>
  <si>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</si>
  <si>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</si>
  <si>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</si>
  <si>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</si>
  <si>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</si>
  <si>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</si>
  <si>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</si>
  <si>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</si>
  <si>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</si>
  <si>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</si>
  <si>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</si>
  <si>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</si>
  <si>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</si>
  <si>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</si>
  <si>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</si>
  <si>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</si>
  <si>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</si>
  <si>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</si>
  <si>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</si>
  <si>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</si>
  <si>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</si>
  <si>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</si>
  <si>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</si>
  <si>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</si>
  <si>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</si>
  <si>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</si>
  <si>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</si>
  <si>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</si>
  <si>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</si>
  <si>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</si>
  <si>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</si>
  <si>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</si>
  <si>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</si>
  <si>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</si>
  <si>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</si>
  <si>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</si>
  <si>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</si>
  <si>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</si>
  <si>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</si>
  <si>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</si>
  <si>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</si>
  <si>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</si>
  <si>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</si>
  <si>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</si>
  <si>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</si>
  <si>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</si>
  <si>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</si>
  <si>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</si>
  <si>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</si>
  <si>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</si>
  <si>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</si>
  <si>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</si>
  <si>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</si>
  <si>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</si>
  <si>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</si>
  <si>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</si>
  <si>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</si>
  <si>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</si>
  <si>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</si>
  <si>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</si>
  <si>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</si>
  <si>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</si>
  <si>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</si>
  <si>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</si>
  <si>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</si>
  <si>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</si>
  <si>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</si>
  <si>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</si>
  <si>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</si>
  <si>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</si>
  <si>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</si>
  <si>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</si>
  <si>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</si>
  <si>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</si>
  <si>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</si>
  <si>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</si>
  <si>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</si>
  <si>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</si>
  <si>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</si>
  <si>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</si>
  <si>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</si>
  <si>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</si>
  <si>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</si>
  <si>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</si>
  <si>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</si>
  <si>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</si>
  <si>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</si>
  <si>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</si>
  <si>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</si>
  <si>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</si>
  <si>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</si>
  <si>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</si>
  <si>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</si>
  <si>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</si>
  <si>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</si>
  <si>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</si>
  <si>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</si>
  <si>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</si>
  <si>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</si>
  <si>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</si>
  <si>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</si>
  <si>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</si>
  <si>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</si>
  <si>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</si>
  <si>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</si>
  <si>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</si>
  <si>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</si>
  <si>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</si>
  <si>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</si>
  <si>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</si>
  <si>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</si>
  <si>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</si>
  <si>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</si>
  <si>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</si>
  <si>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</si>
  <si>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</si>
  <si>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</si>
  <si>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</si>
  <si>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</si>
  <si>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</si>
  <si>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</si>
  <si>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</si>
  <si>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</si>
  <si>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</si>
  <si>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</si>
  <si>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</si>
  <si>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</si>
  <si>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</si>
  <si>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</si>
  <si>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</si>
  <si>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</si>
  <si>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</si>
  <si>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</si>
  <si>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</si>
  <si>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</si>
  <si>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</si>
  <si>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</si>
  <si>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</si>
  <si>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</si>
  <si>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</si>
  <si>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</si>
  <si>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</si>
  <si>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</si>
  <si>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</si>
  <si>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</si>
  <si>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</si>
  <si>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</si>
  <si>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</si>
  <si>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</si>
  <si>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</si>
  <si>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</si>
  <si>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</si>
  <si>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</si>
  <si>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</si>
  <si>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</si>
  <si>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</si>
  <si>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</si>
  <si>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</si>
  <si>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</si>
  <si>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</si>
  <si>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</si>
  <si>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</si>
  <si>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</si>
  <si>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</si>
  <si>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</si>
  <si>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</si>
  <si>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</si>
  <si>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</si>
  <si>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</si>
  <si>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</si>
  <si>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</si>
  <si>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</si>
  <si>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</si>
  <si>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</si>
  <si>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</si>
  <si>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</si>
  <si>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</si>
  <si>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</si>
  <si>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</si>
  <si>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</si>
  <si>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</si>
  <si>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</si>
  <si>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</si>
  <si>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</si>
  <si>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</si>
  <si>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</si>
  <si>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</si>
  <si>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</si>
  <si>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</si>
  <si>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</si>
  <si>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</si>
  <si>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</si>
  <si>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</si>
  <si>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</si>
  <si>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</si>
  <si>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</si>
  <si>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</si>
  <si>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</si>
  <si>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</si>
  <si>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</si>
  <si>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</si>
  <si>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</si>
  <si>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</si>
  <si>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</si>
  <si>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</si>
  <si>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</si>
  <si>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</si>
  <si>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</si>
  <si>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</si>
  <si>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</si>
  <si>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</si>
  <si>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</si>
  <si>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</si>
  <si>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</si>
  <si>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</si>
  <si>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</si>
  <si>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</si>
  <si>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</si>
  <si>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</si>
  <si>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</si>
  <si>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</si>
  <si>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</si>
  <si>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</si>
  <si>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</si>
  <si>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</si>
  <si>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</si>
  <si>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</si>
  <si>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</si>
  <si>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</si>
  <si>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</si>
  <si>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</si>
  <si>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</si>
  <si>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</si>
  <si>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</si>
  <si>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</si>
  <si>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</si>
  <si>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</si>
  <si>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</si>
  <si>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</si>
  <si>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</si>
  <si>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</si>
  <si>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</si>
  <si>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</si>
  <si>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</si>
  <si>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</si>
  <si>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</si>
  <si>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</si>
  <si>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</si>
  <si>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</si>
  <si>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</si>
  <si>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</si>
  <si>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</si>
  <si>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</si>
  <si>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</si>
  <si>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</si>
  <si>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</si>
  <si>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</si>
  <si>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</si>
  <si>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</si>
  <si>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</si>
  <si>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</si>
  <si>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</si>
  <si>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</si>
  <si>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</si>
  <si>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</si>
  <si>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</si>
  <si>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</si>
  <si>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</si>
  <si>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</si>
  <si>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</si>
  <si>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</si>
  <si>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</si>
  <si>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</si>
  <si>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</si>
  <si>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</si>
  <si>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</si>
  <si>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</si>
  <si>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</si>
  <si>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</si>
  <si>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</si>
  <si>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</si>
  <si>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</si>
  <si>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</si>
  <si>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</si>
  <si>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</si>
  <si>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</si>
  <si>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</si>
  <si>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</si>
  <si>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</si>
  <si>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</si>
  <si>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</si>
  <si>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</si>
  <si>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</si>
  <si>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</si>
  <si>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</si>
  <si>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</si>
  <si>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</si>
  <si>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</si>
  <si>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</si>
  <si>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</si>
  <si>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</si>
  <si>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</si>
  <si>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</si>
  <si>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</si>
  <si>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</si>
  <si>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</si>
  <si>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</si>
  <si>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</si>
  <si>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</si>
  <si>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</si>
  <si>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</si>
  <si>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</si>
  <si>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</si>
  <si>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</si>
  <si>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</si>
  <si>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</si>
  <si>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</si>
  <si>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</si>
  <si>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</si>
  <si>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</si>
  <si>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</si>
  <si>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</si>
  <si>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</si>
  <si>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</si>
  <si>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</si>
  <si>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</si>
  <si>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</si>
  <si>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</si>
  <si>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</si>
  <si>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</si>
  <si>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</si>
  <si>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</si>
  <si>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</si>
  <si>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</si>
  <si>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</si>
  <si>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</si>
  <si>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</si>
  <si>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</si>
  <si>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</si>
  <si>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</si>
  <si>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</si>
  <si>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</si>
  <si>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</si>
  <si>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</si>
  <si>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</si>
  <si>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</si>
  <si>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</si>
  <si>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</si>
  <si>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</si>
  <si>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</si>
  <si>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</si>
  <si>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</si>
  <si>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</si>
  <si>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</si>
  <si>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</si>
  <si>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</si>
  <si>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</si>
  <si>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</si>
  <si>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</si>
  <si>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</si>
  <si>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</si>
  <si>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</si>
  <si>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</si>
  <si>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</si>
  <si>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</si>
  <si>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</si>
  <si>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</si>
  <si>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</si>
  <si>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</si>
  <si>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</si>
  <si>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</si>
  <si>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</si>
  <si>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</si>
  <si>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</si>
  <si>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</si>
  <si>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</si>
  <si>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</si>
  <si>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</si>
  <si>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</si>
  <si>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</si>
  <si>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</si>
  <si>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</si>
  <si>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</si>
  <si>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</si>
  <si>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</si>
  <si>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</si>
  <si>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</si>
  <si>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</si>
  <si>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</si>
  <si>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</si>
  <si>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</si>
  <si>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</si>
  <si>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</si>
  <si>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</si>
  <si>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</si>
  <si>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</si>
  <si>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</si>
  <si>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</si>
  <si>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</si>
  <si>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</si>
  <si>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</si>
  <si>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</si>
  <si>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</si>
  <si>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</si>
  <si>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</si>
  <si>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</si>
  <si>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</si>
  <si>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</si>
  <si>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</si>
  <si>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</si>
  <si>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</si>
  <si>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</si>
  <si>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</si>
  <si>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</si>
  <si>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</si>
  <si>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</si>
  <si>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</si>
  <si>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</si>
  <si>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</si>
  <si>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</si>
  <si>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</si>
  <si>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</si>
  <si>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</si>
  <si>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</si>
  <si>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</si>
  <si>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</si>
  <si>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</si>
  <si>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</si>
  <si>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</si>
  <si>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</si>
  <si>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</si>
  <si>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</si>
  <si>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</si>
  <si>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</si>
  <si>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</si>
  <si>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</si>
  <si>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</si>
  <si>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</si>
  <si>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</si>
  <si>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</si>
  <si>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</si>
  <si>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</si>
  <si>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</si>
  <si>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</si>
  <si>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</si>
  <si>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</si>
  <si>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</si>
  <si>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</si>
  <si>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</si>
  <si>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</si>
  <si>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</si>
  <si>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</si>
  <si>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</si>
  <si>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</si>
  <si>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</si>
  <si>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</si>
  <si>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</si>
  <si>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</si>
  <si>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</si>
  <si>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</si>
  <si>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</si>
  <si>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</si>
  <si>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</si>
  <si>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</si>
  <si>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</si>
  <si>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</si>
  <si>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</si>
  <si>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</si>
  <si>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</si>
  <si>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</si>
  <si>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</si>
  <si>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</si>
  <si>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</si>
  <si>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</si>
  <si>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</si>
  <si>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</si>
  <si>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</si>
  <si>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</si>
  <si>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</si>
  <si>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</si>
  <si>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</si>
  <si>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</si>
  <si>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</si>
  <si>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</si>
  <si>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</si>
  <si>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</si>
  <si>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</si>
  <si>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</si>
  <si>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</si>
  <si>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</si>
  <si>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</si>
  <si>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</si>
  <si>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</si>
  <si>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</si>
  <si>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</si>
  <si>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</si>
  <si>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</si>
  <si>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</si>
  <si>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</si>
  <si>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</si>
  <si>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</si>
  <si>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</si>
  <si>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</si>
  <si>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</si>
  <si>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</si>
  <si>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</si>
  <si>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</si>
  <si>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</si>
  <si>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</si>
  <si>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</si>
  <si>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</si>
  <si>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</si>
  <si>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</si>
  <si>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</si>
  <si>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</si>
  <si>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</si>
  <si>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</si>
  <si>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</si>
  <si>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</si>
  <si>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</si>
  <si>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</si>
  <si>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</si>
  <si>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</si>
  <si>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</si>
  <si>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</si>
  <si>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</si>
  <si>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</si>
  <si>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</si>
  <si>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</si>
  <si>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</si>
  <si>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</si>
  <si>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</si>
  <si>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</si>
  <si>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</si>
  <si>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</si>
  <si>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</si>
  <si>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</si>
  <si>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</si>
  <si>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</si>
  <si>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</si>
  <si>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</si>
  <si>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</si>
  <si>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</si>
  <si>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</si>
  <si>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</si>
  <si>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</si>
  <si>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</si>
  <si>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</si>
  <si>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</si>
  <si>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</si>
  <si>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</si>
  <si>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</si>
  <si>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</si>
  <si>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</si>
  <si>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</si>
  <si>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</si>
  <si>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</si>
  <si>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</si>
  <si>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</si>
  <si>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</si>
  <si>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</si>
  <si>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</si>
  <si>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</si>
  <si>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</si>
  <si>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</si>
  <si>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</si>
  <si>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</si>
  <si>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</si>
  <si>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</si>
  <si>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</si>
  <si>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</si>
  <si>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</si>
  <si>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</si>
  <si>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</si>
  <si>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</si>
  <si>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</si>
  <si>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</si>
  <si>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</si>
  <si>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</si>
  <si>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</si>
  <si>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</si>
  <si>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</si>
  <si>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</si>
  <si>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</si>
  <si>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</si>
  <si>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</si>
  <si>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</si>
  <si>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</si>
  <si>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</si>
  <si>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</si>
  <si>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</si>
  <si>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</si>
  <si>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</si>
  <si>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</si>
  <si>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</si>
  <si>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</si>
  <si>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</si>
  <si>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</si>
  <si>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</si>
  <si>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</si>
  <si>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</si>
  <si>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</si>
  <si>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</si>
  <si>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</si>
  <si>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</si>
  <si>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</si>
  <si>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</si>
  <si>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</si>
  <si>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</si>
  <si>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</si>
  <si>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</si>
  <si>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</si>
  <si>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</si>
  <si>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</si>
  <si>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</si>
  <si>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</si>
  <si>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</si>
  <si>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</si>
  <si>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</si>
  <si>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</si>
  <si>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</si>
  <si>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</si>
  <si>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</si>
  <si>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</si>
  <si>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</si>
  <si>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</si>
  <si>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</si>
  <si>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</si>
  <si>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</si>
  <si>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</si>
  <si>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</si>
  <si>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</si>
  <si>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</si>
  <si>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</si>
  <si>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</si>
  <si>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</si>
  <si>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</si>
  <si>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</si>
  <si>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</si>
  <si>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</si>
  <si>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</si>
  <si>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</si>
  <si>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</si>
  <si>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</si>
  <si>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</si>
  <si>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</si>
  <si>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</si>
  <si>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</si>
  <si>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</si>
  <si>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</si>
  <si>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</si>
  <si>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</si>
  <si>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</si>
  <si>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</si>
  <si>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</si>
  <si>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</si>
  <si>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</si>
  <si>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</si>
  <si>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</si>
  <si>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</si>
  <si>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</si>
  <si>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</si>
  <si>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</si>
  <si>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</si>
  <si>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</si>
  <si>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</si>
  <si>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</si>
  <si>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</si>
  <si>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</si>
  <si>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</si>
  <si>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</si>
  <si>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</si>
  <si>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</si>
  <si>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</si>
  <si>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</si>
  <si>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</si>
  <si>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</si>
  <si>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</si>
  <si>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</si>
  <si>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</si>
  <si>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</si>
  <si>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</si>
  <si>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</si>
  <si>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</si>
  <si>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</si>
  <si>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</si>
  <si>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</si>
  <si>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</si>
  <si>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</si>
  <si>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</si>
  <si>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</si>
  <si>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</si>
  <si>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</si>
  <si>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</si>
  <si>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</si>
  <si>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</si>
  <si>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</si>
  <si>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</si>
  <si>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</si>
  <si>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</si>
  <si>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</si>
  <si>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</si>
  <si>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</si>
  <si>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</si>
  <si>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</si>
  <si>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</si>
  <si>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</si>
  <si>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</si>
  <si>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</si>
  <si>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</si>
  <si>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</si>
  <si>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</si>
  <si>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</si>
  <si>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</si>
  <si>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</si>
  <si>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</si>
  <si>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</si>
  <si>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</si>
  <si>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</si>
  <si>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</si>
  <si>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</si>
  <si>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</si>
  <si>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</si>
  <si>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</si>
  <si>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</si>
  <si>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</si>
  <si>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</si>
  <si>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</si>
  <si>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</si>
  <si>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</si>
  <si>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</si>
  <si>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</si>
  <si>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</si>
  <si>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</si>
  <si>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</si>
  <si>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</si>
  <si>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</si>
  <si>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</si>
  <si>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</si>
  <si>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</si>
  <si>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</si>
  <si>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</si>
  <si>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</si>
  <si>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</si>
  <si>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</si>
  <si>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</si>
  <si>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</si>
  <si>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</si>
  <si>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</si>
  <si>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</si>
  <si>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</si>
  <si>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</si>
  <si>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</si>
  <si>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</si>
  <si>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</si>
  <si>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</si>
  <si>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</si>
  <si>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</si>
  <si>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</si>
  <si>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</si>
  <si>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</si>
  <si>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</si>
  <si>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</si>
  <si>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</si>
  <si>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</si>
  <si>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</si>
  <si>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</si>
  <si>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</si>
  <si>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</si>
  <si>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</si>
  <si>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</si>
  <si>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</si>
  <si>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</si>
  <si>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</si>
  <si>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</si>
  <si>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</si>
  <si>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</si>
  <si>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</si>
  <si>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</si>
  <si>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</si>
  <si>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</si>
  <si>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</si>
  <si>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</si>
  <si>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</si>
  <si>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</si>
  <si>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</si>
  <si>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</si>
  <si>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</si>
  <si>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</si>
  <si>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</si>
  <si>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</si>
  <si>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</si>
  <si>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</si>
  <si>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</si>
  <si>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</si>
  <si>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</si>
  <si>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</si>
  <si>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</si>
  <si>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</si>
  <si>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</si>
  <si>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</si>
  <si>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</si>
  <si>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</si>
  <si>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</si>
  <si>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</si>
  <si>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</si>
  <si>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</si>
  <si>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</si>
  <si>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</si>
  <si>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</si>
  <si>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</si>
  <si>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</si>
  <si>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</si>
  <si>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</si>
  <si>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</si>
  <si>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</si>
  <si>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</si>
  <si>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</si>
  <si>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</si>
  <si>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</si>
  <si>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</si>
  <si>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</si>
  <si>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</si>
  <si>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</si>
  <si>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</si>
  <si>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</si>
  <si>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</si>
  <si>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</si>
  <si>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</si>
  <si>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</si>
  <si>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</si>
  <si>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</si>
  <si>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</si>
  <si>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</si>
  <si>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</si>
  <si>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</si>
  <si>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</si>
  <si>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</si>
  <si>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</si>
  <si>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</si>
  <si>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</si>
  <si>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</si>
  <si>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</si>
  <si>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</si>
  <si>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</si>
  <si>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</si>
  <si>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</si>
  <si>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</si>
  <si>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</si>
  <si>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</si>
  <si>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</si>
  <si>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</si>
  <si>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</si>
  <si>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</si>
  <si>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</si>
  <si>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</si>
  <si>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</si>
  <si>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</si>
  <si>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</si>
  <si>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</si>
  <si>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</si>
  <si>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</si>
  <si>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</si>
  <si>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</si>
  <si>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</si>
  <si>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</si>
  <si>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</si>
  <si>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</si>
  <si>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</si>
  <si>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</si>
  <si>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</si>
  <si>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</si>
  <si>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</si>
  <si>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</si>
  <si>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</si>
  <si>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</si>
  <si>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</si>
  <si>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</si>
  <si>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</si>
  <si>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</si>
  <si>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</si>
  <si>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</si>
  <si>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</si>
  <si>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</si>
  <si>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</si>
  <si>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</si>
  <si>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</si>
  <si>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</si>
  <si>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</si>
  <si>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</si>
  <si>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</si>
  <si>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</si>
  <si>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</si>
  <si>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</si>
  <si>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</si>
  <si>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</si>
  <si>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</si>
  <si>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</si>
  <si>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</si>
  <si>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</si>
  <si>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</si>
  <si>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</si>
  <si>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</si>
  <si>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</si>
  <si>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</si>
  <si>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</si>
  <si>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</si>
  <si>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</si>
  <si>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</si>
  <si>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</si>
  <si>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</si>
  <si>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</si>
  <si>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</si>
  <si>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</si>
  <si>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</si>
  <si>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</si>
  <si>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</si>
  <si>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</si>
  <si>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</si>
  <si>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</si>
  <si>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</si>
  <si>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</si>
  <si>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</si>
  <si>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</si>
  <si>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</si>
  <si>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</si>
  <si>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</si>
  <si>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</si>
  <si>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</si>
  <si>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</si>
  <si>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</si>
  <si>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</si>
  <si>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</si>
  <si>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</si>
  <si>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</si>
  <si>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</si>
  <si>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</si>
  <si>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</si>
  <si>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</si>
  <si>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</si>
  <si>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</si>
  <si>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</si>
  <si>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</si>
  <si>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</si>
  <si>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</si>
  <si>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</si>
  <si>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</si>
  <si>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</si>
  <si>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</si>
  <si>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</si>
  <si>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</si>
  <si>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</si>
  <si>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</si>
  <si>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</si>
  <si>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</si>
  <si>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</si>
  <si>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</si>
  <si>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</si>
  <si>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</si>
  <si>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</si>
  <si>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</si>
  <si>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</si>
  <si>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</si>
  <si>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</si>
  <si>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</si>
  <si>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</si>
  <si>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</si>
  <si>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</si>
  <si>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</si>
  <si>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</si>
  <si>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</si>
  <si>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</si>
  <si>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</si>
  <si>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</si>
  <si>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</si>
  <si>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</si>
  <si>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</si>
  <si>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</si>
  <si>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</si>
  <si>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</si>
  <si>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</si>
  <si>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</si>
  <si>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</si>
  <si>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</si>
  <si>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</si>
  <si>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</si>
  <si>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</si>
  <si>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</si>
  <si>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</si>
  <si>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</si>
  <si>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</si>
  <si>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</si>
  <si>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</si>
  <si>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</si>
  <si>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</si>
  <si>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</si>
  <si>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</si>
  <si>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</si>
  <si>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</si>
  <si>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</si>
  <si>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</si>
  <si>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</si>
  <si>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</si>
  <si>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</si>
  <si>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</si>
  <si>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</si>
  <si>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</si>
  <si>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</si>
  <si>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</si>
  <si>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</si>
  <si>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</si>
  <si>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</si>
  <si>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</si>
  <si>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</si>
  <si>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</si>
  <si>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</si>
  <si>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</si>
  <si>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</si>
  <si>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</si>
  <si>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</si>
  <si>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</si>
  <si>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</si>
  <si>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</si>
  <si>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</si>
  <si>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</si>
  <si>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</si>
  <si>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</si>
  <si>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</si>
  <si>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</si>
  <si>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</si>
  <si>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</si>
  <si>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</si>
  <si>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</si>
  <si>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</si>
  <si>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</si>
  <si>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</si>
  <si>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</si>
  <si>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</si>
  <si>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</si>
  <si>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</si>
  <si>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</si>
  <si>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</si>
  <si>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</si>
  <si>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</si>
  <si>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</si>
  <si>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</si>
  <si>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</si>
  <si>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</si>
  <si>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</si>
  <si>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</si>
  <si>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</si>
  <si>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</si>
  <si>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</si>
  <si>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</si>
  <si>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</si>
  <si>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</si>
  <si>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</si>
  <si>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</si>
  <si>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</si>
  <si>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</si>
  <si>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</si>
  <si>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</si>
  <si>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</si>
  <si>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</si>
  <si>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</si>
  <si>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</si>
  <si>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</si>
  <si>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</si>
  <si>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</si>
  <si>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</si>
  <si>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</si>
  <si>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</si>
  <si>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</si>
  <si>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</si>
  <si>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</si>
  <si>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</si>
  <si>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</si>
  <si>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</si>
  <si>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</si>
  <si>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</si>
  <si>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</si>
  <si>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</si>
  <si>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</si>
  <si>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</si>
  <si>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</si>
  <si>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</si>
  <si>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</si>
  <si>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</si>
  <si>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</si>
  <si>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</si>
  <si>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</si>
  <si>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</si>
  <si>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</si>
  <si>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</si>
  <si>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</si>
  <si>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</si>
  <si>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</si>
  <si>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</si>
  <si>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</si>
  <si>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</si>
  <si>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</si>
  <si>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</si>
  <si>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</si>
  <si>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</si>
  <si>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</si>
  <si>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</si>
  <si>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</si>
  <si>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</si>
  <si>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</si>
  <si>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</si>
  <si>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</si>
  <si>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</si>
  <si>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</si>
  <si>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</si>
  <si>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</si>
  <si>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</si>
  <si>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</si>
  <si>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</si>
  <si>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</si>
  <si>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</si>
  <si>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</si>
  <si>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</si>
  <si>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</si>
  <si>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</si>
  <si>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</si>
  <si>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</si>
  <si>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</si>
  <si>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</si>
  <si>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</si>
  <si>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</si>
  <si>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</si>
  <si>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</si>
  <si>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</si>
  <si>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</si>
  <si>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</si>
  <si>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</si>
  <si>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</si>
  <si>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</si>
  <si>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</si>
  <si>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</si>
  <si>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</si>
  <si>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</si>
  <si>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</si>
  <si>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</si>
  <si>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</si>
  <si>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</si>
  <si>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</si>
  <si>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</si>
  <si>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</si>
  <si>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</si>
  <si>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</si>
  <si>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</si>
  <si>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</si>
  <si>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</si>
  <si>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</si>
  <si>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</si>
  <si>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</si>
  <si>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</si>
  <si>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</si>
  <si>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</si>
  <si>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</si>
  <si>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</si>
  <si>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</si>
  <si>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</si>
  <si>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</si>
  <si>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</si>
  <si>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</si>
  <si>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</si>
  <si>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</si>
  <si>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</si>
  <si>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</si>
  <si>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</si>
  <si>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</si>
  <si>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</si>
  <si>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</si>
  <si>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</si>
  <si>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</si>
  <si>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</si>
  <si>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</si>
  <si>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</si>
  <si>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</si>
  <si>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</si>
  <si>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</si>
  <si>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</si>
  <si>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</si>
  <si>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</si>
  <si>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</si>
  <si>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</si>
  <si>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</si>
  <si>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</si>
  <si>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</si>
  <si>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</si>
  <si>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</si>
  <si>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</si>
  <si>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</si>
  <si>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</si>
  <si>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</si>
  <si>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</si>
  <si>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</si>
  <si>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</si>
  <si>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</si>
  <si>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</si>
  <si>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</si>
  <si>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</si>
  <si>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</si>
  <si>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</si>
  <si>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</si>
  <si>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</si>
  <si>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</si>
  <si>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</si>
  <si>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</si>
  <si>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</si>
  <si>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</si>
  <si>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</si>
  <si>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</si>
  <si>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</si>
  <si>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</si>
  <si>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</si>
  <si>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</si>
  <si>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</si>
  <si>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</si>
  <si>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</si>
  <si>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</si>
  <si>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</si>
  <si>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</si>
  <si>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</si>
  <si>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</si>
  <si>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</si>
  <si>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</si>
  <si>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</si>
  <si>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</si>
  <si>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</si>
  <si>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</si>
  <si>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</si>
  <si>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</si>
  <si>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</si>
  <si>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</si>
  <si>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</si>
  <si>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</si>
  <si>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</si>
  <si>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</si>
  <si>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</si>
  <si>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</si>
  <si>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</si>
  <si>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</si>
  <si>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</si>
  <si>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</si>
  <si>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</si>
  <si>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</si>
  <si>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</si>
  <si>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</si>
  <si>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</si>
  <si>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</si>
  <si>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</si>
  <si>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</si>
  <si>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</si>
  <si>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</si>
  <si>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</si>
  <si>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</si>
  <si>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</si>
  <si>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</si>
  <si>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</si>
  <si>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</si>
  <si>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</si>
  <si>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</si>
  <si>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</si>
  <si>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</si>
  <si>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</si>
  <si>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</si>
  <si>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</si>
  <si>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</si>
  <si>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</si>
  <si>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</si>
  <si>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</si>
  <si>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</si>
  <si>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</si>
  <si>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</si>
  <si>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</si>
  <si>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</si>
  <si>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</si>
  <si>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</si>
  <si>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</si>
  <si>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</si>
  <si>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</si>
  <si>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</si>
  <si>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</si>
  <si>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</si>
  <si>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</si>
  <si>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</si>
  <si>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</si>
  <si>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</si>
  <si>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</si>
  <si>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</si>
  <si>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</si>
  <si>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</si>
  <si>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</si>
  <si>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</si>
  <si>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</si>
  <si>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</si>
  <si>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</si>
  <si>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</si>
  <si>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</si>
  <si>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</si>
  <si>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</si>
  <si>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</si>
  <si>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</si>
  <si>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</si>
  <si>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</si>
  <si>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</si>
  <si>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</si>
  <si>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</si>
  <si>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</si>
  <si>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</si>
  <si>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</si>
  <si>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</si>
  <si>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</si>
  <si>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</si>
  <si>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</si>
  <si>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</si>
  <si>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</si>
  <si>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</si>
  <si>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</si>
  <si>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</si>
  <si>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</si>
  <si>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</si>
  <si>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</si>
  <si>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</si>
  <si>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</si>
  <si>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</si>
  <si>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</si>
  <si>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</si>
  <si>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</si>
  <si>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</si>
  <si>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</si>
  <si>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</si>
  <si>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</si>
  <si>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</si>
  <si>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</si>
  <si>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</si>
  <si>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</si>
  <si>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</si>
  <si>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</si>
  <si>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</si>
  <si>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</si>
  <si>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</si>
  <si>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</si>
  <si>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</si>
  <si>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</si>
  <si>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</si>
  <si>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</si>
  <si>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</si>
  <si>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</si>
  <si>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</si>
  <si>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</si>
  <si>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</si>
  <si>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</si>
  <si>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</si>
  <si>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</si>
  <si>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</si>
  <si>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</si>
  <si>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</si>
  <si>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</si>
  <si>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</si>
  <si>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</si>
  <si>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</si>
  <si>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</si>
  <si>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</si>
  <si>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</si>
  <si>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</si>
  <si>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</si>
  <si>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</si>
  <si>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</si>
  <si>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</si>
  <si>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</si>
  <si>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</si>
  <si>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</si>
  <si>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</si>
  <si>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</si>
  <si>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</si>
  <si>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</si>
  <si>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</si>
  <si>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</si>
  <si>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</si>
  <si>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</si>
  <si>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</si>
  <si>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</si>
  <si>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</si>
  <si>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</si>
  <si>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</si>
  <si>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</si>
  <si>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</si>
  <si>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</si>
  <si>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</si>
  <si>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</si>
  <si>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</si>
  <si>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</si>
  <si>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</si>
  <si>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</si>
  <si>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</si>
  <si>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</si>
  <si>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</si>
  <si>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</si>
  <si>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</si>
  <si>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</si>
  <si>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</si>
  <si>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</si>
  <si>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</si>
  <si>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</si>
  <si>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</si>
  <si>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</si>
  <si>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</si>
  <si>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</si>
  <si>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</si>
  <si>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</si>
  <si>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</si>
  <si>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</si>
  <si>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</si>
  <si>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</si>
  <si>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</si>
  <si>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</si>
  <si>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</si>
  <si>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</si>
  <si>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</si>
  <si>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</si>
  <si>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</si>
  <si>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</si>
  <si>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</si>
  <si>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</si>
  <si>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</si>
  <si>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</si>
  <si>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</si>
  <si>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</si>
  <si>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</si>
  <si>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</si>
  <si>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</si>
  <si>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</si>
  <si>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</si>
  <si>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</si>
  <si>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</si>
  <si>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</si>
  <si>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</si>
  <si>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</si>
  <si>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</si>
  <si>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</si>
  <si>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</si>
  <si>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</si>
  <si>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</si>
  <si>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</si>
  <si>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</si>
  <si>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</si>
  <si>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</si>
  <si>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</si>
  <si>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</si>
  <si>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</si>
  <si>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</si>
  <si>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</si>
  <si>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</si>
  <si>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</si>
  <si>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</si>
  <si>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</si>
  <si>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</si>
  <si>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</si>
  <si>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</si>
  <si>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</si>
  <si>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</si>
  <si>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</si>
  <si>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</si>
  <si>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</si>
  <si>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</si>
  <si>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</si>
  <si>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</si>
  <si>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</si>
  <si>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</si>
  <si>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</si>
  <si>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</si>
  <si>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</si>
  <si>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</si>
  <si>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</si>
  <si>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</si>
  <si>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</si>
  <si>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</si>
  <si>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</si>
  <si>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</si>
  <si>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</si>
  <si>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</si>
  <si>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</si>
  <si>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</si>
  <si>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</si>
  <si>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</si>
  <si>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</si>
  <si>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</si>
  <si>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</si>
  <si>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</si>
  <si>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</si>
  <si>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</si>
  <si>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</si>
  <si>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</si>
  <si>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</si>
  <si>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</si>
  <si>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</si>
  <si>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</si>
  <si>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</si>
  <si>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</si>
  <si>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</si>
  <si>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</si>
  <si>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</si>
  <si>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</si>
  <si>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</si>
  <si>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</si>
  <si>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</si>
  <si>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</si>
  <si>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</si>
  <si>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</si>
  <si>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</si>
  <si>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</si>
  <si>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</si>
  <si>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</si>
  <si>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</si>
  <si>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</si>
  <si>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</si>
  <si>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</si>
  <si>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</si>
  <si>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</si>
  <si>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</si>
  <si>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</si>
  <si>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</si>
  <si>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</si>
  <si>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</si>
  <si>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</si>
  <si>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</si>
  <si>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</si>
  <si>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</si>
  <si>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</si>
  <si>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</si>
  <si>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</si>
  <si>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</si>
  <si>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</si>
  <si>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</si>
  <si>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</si>
  <si>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</si>
  <si>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</si>
  <si>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</si>
  <si>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</si>
  <si>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</si>
  <si>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</si>
  <si>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</si>
  <si>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</si>
  <si>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</si>
  <si>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</si>
  <si>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</si>
  <si>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</si>
  <si>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</si>
  <si>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</si>
  <si>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</si>
  <si>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</si>
  <si>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</si>
  <si>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</si>
  <si>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</si>
  <si>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</si>
  <si>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</si>
  <si>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</si>
  <si>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</si>
  <si>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</si>
  <si>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</si>
  <si>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</si>
  <si>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</si>
  <si>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</si>
  <si>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</si>
  <si>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</si>
  <si>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</si>
  <si>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</si>
  <si>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</si>
  <si>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</si>
  <si>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</si>
  <si>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</si>
  <si>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</si>
  <si>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</si>
  <si>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</si>
  <si>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</si>
  <si>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</si>
  <si>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</si>
  <si>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</si>
  <si>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</si>
  <si>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</si>
  <si>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</si>
  <si>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</si>
  <si>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</si>
  <si>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</si>
  <si>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</si>
  <si>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</si>
  <si>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</si>
  <si>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</si>
  <si>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</si>
  <si>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</si>
  <si>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</si>
  <si>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</si>
  <si>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</si>
  <si>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</si>
  <si>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</si>
  <si>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</si>
  <si>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</si>
  <si>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</si>
  <si>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</si>
  <si>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</si>
  <si>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</si>
  <si>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</si>
  <si>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</si>
  <si>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</si>
  <si>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</si>
  <si>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</si>
  <si>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</si>
  <si>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</si>
  <si>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</si>
  <si>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</si>
  <si>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</si>
  <si>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</si>
  <si>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</si>
  <si>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</si>
  <si>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</si>
  <si>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</si>
  <si>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</si>
  <si>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</si>
  <si>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</si>
  <si>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</si>
  <si>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</si>
  <si>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</si>
  <si>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</si>
  <si>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</si>
  <si>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</si>
  <si>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</si>
  <si>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</si>
  <si>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</si>
  <si>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</si>
  <si>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</si>
  <si>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</si>
  <si>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</si>
  <si>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</si>
  <si>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</si>
  <si>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</si>
  <si>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</si>
  <si>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</si>
  <si>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</si>
  <si>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</si>
  <si>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</si>
  <si>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</si>
  <si>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</si>
  <si>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</si>
  <si>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</si>
  <si>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</si>
  <si>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</si>
  <si>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</si>
  <si>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</si>
  <si>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</si>
  <si>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</si>
  <si>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</si>
  <si>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</si>
  <si>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</si>
  <si>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</si>
  <si>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</si>
  <si>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</si>
  <si>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</si>
  <si>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</si>
  <si>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</si>
  <si>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</si>
  <si>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</si>
  <si>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</si>
  <si>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</si>
  <si>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</si>
  <si>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</si>
  <si>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</si>
  <si>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</si>
  <si>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</si>
  <si>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</si>
  <si>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</si>
  <si>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</si>
  <si>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</si>
  <si>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</si>
  <si>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</si>
  <si>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</si>
  <si>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</si>
  <si>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</si>
  <si>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</si>
  <si>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</si>
  <si>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</si>
  <si>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</si>
  <si>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</si>
  <si>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</si>
  <si>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</si>
  <si>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</si>
  <si>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</si>
  <si>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</si>
  <si>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</si>
  <si>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</si>
  <si>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</si>
  <si>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</si>
  <si>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</si>
  <si>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</si>
  <si>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</si>
  <si>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</si>
  <si>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</si>
  <si>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</si>
  <si>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</si>
  <si>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</si>
  <si>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</si>
  <si>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</si>
  <si>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</si>
  <si>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</si>
  <si>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</si>
  <si>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</si>
  <si>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</si>
  <si>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</si>
  <si>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</si>
  <si>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</si>
  <si>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</si>
  <si>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</si>
  <si>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</si>
  <si>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</si>
  <si>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</si>
  <si>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</si>
  <si>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</si>
  <si>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</si>
  <si>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</si>
  <si>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</si>
  <si>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</si>
  <si>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</si>
  <si>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</si>
  <si>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</si>
  <si>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</si>
  <si>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</si>
  <si>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</si>
  <si>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</si>
  <si>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</si>
  <si>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</si>
  <si>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</si>
  <si>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</si>
  <si>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</si>
  <si>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</si>
  <si>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</si>
  <si>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</si>
  <si>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</si>
  <si>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</si>
  <si>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</si>
  <si>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</si>
  <si>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</si>
  <si>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</si>
  <si>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</si>
  <si>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</si>
  <si>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</si>
  <si>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</si>
  <si>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</si>
  <si>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</si>
  <si>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</si>
  <si>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</si>
  <si>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</si>
  <si>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</si>
  <si>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</si>
  <si>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</si>
  <si>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</si>
  <si>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</si>
  <si>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</si>
  <si>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</si>
  <si>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</si>
  <si>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</si>
  <si>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</si>
  <si>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</si>
  <si>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</si>
  <si>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</si>
  <si>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</si>
  <si>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</si>
  <si>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</si>
  <si>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</si>
  <si>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</si>
  <si>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</si>
  <si>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</si>
  <si>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</si>
  <si>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</si>
  <si>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</si>
  <si>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</si>
  <si>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</si>
  <si>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</si>
  <si>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</si>
  <si>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</si>
  <si>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</si>
  <si>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</si>
  <si>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</si>
  <si>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</si>
  <si>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</si>
  <si>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</si>
  <si>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</si>
  <si>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</si>
  <si>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</si>
  <si>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</si>
  <si>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</si>
  <si>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</si>
  <si>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</si>
  <si>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</si>
  <si>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</si>
  <si>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</si>
  <si>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</si>
  <si>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</si>
  <si>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</si>
  <si>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</si>
  <si>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</si>
  <si>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</si>
  <si>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</si>
  <si>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</si>
  <si>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</si>
  <si>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</si>
  <si>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</si>
  <si>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</si>
  <si>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</si>
  <si>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</si>
  <si>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</si>
  <si>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</si>
  <si>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</si>
  <si>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</si>
  <si>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</si>
  <si>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</si>
  <si>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</si>
  <si>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</si>
  <si>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</si>
  <si>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</si>
  <si>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</si>
  <si>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</si>
  <si>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</si>
  <si>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</si>
  <si>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</si>
  <si>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</si>
  <si>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</si>
  <si>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</si>
  <si>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</si>
  <si>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</si>
  <si>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</si>
  <si>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</si>
  <si>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</si>
  <si>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</si>
  <si>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</si>
  <si>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</si>
  <si>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</si>
  <si>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</si>
  <si>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</si>
  <si>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</si>
  <si>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</si>
  <si>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</si>
  <si>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</si>
  <si>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</si>
  <si>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</si>
  <si>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</si>
  <si>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</si>
  <si>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</si>
  <si>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</si>
  <si>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</si>
  <si>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</si>
  <si>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</si>
  <si>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</si>
  <si>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</si>
  <si>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</si>
  <si>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</si>
  <si>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</si>
  <si>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</si>
  <si>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</si>
  <si>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</si>
  <si>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</si>
  <si>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</si>
  <si>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</si>
  <si>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</si>
  <si>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</si>
  <si>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</si>
  <si>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</si>
  <si>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</si>
  <si>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</si>
  <si>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</si>
  <si>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</si>
  <si>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</si>
  <si>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</si>
  <si>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</si>
  <si>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</si>
  <si>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</si>
  <si>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</si>
  <si>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</si>
  <si>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</si>
  <si>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</si>
  <si>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</si>
  <si>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</si>
  <si>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</si>
  <si>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</si>
  <si>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</si>
  <si>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</si>
  <si>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</si>
  <si>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</si>
  <si>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</si>
  <si>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</si>
  <si>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</si>
  <si>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</si>
  <si>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</si>
  <si>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</si>
  <si>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</si>
  <si>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</si>
  <si>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</si>
  <si>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</si>
  <si>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</si>
  <si>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</si>
  <si>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</si>
  <si>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</si>
  <si>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</si>
  <si>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</si>
  <si>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</si>
  <si>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</si>
  <si>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</si>
  <si>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</si>
  <si>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</si>
  <si>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</si>
  <si>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</si>
  <si>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</si>
  <si>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</si>
  <si>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</si>
  <si>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</si>
  <si>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</si>
  <si>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</si>
  <si>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</si>
  <si>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</si>
  <si>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</si>
  <si>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</si>
  <si>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</si>
  <si>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</si>
  <si>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</si>
  <si>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</si>
  <si>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</si>
  <si>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</si>
  <si>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</si>
  <si>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</si>
  <si>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</si>
  <si>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</si>
  <si>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</si>
  <si>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</si>
  <si>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</si>
  <si>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</si>
  <si>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</si>
  <si>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</si>
  <si>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</si>
  <si>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</si>
  <si>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</si>
  <si>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</si>
  <si>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</si>
  <si>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</si>
  <si>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</si>
  <si>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</si>
  <si>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</si>
  <si>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</si>
  <si>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</si>
  <si>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</si>
  <si>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</si>
  <si>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</si>
  <si>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</si>
  <si>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</si>
  <si>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</si>
  <si>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</si>
  <si>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</si>
  <si>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</si>
  <si>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</si>
  <si>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</si>
  <si>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</si>
  <si>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</si>
  <si>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</si>
  <si>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</si>
  <si>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</si>
  <si>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</si>
  <si>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</si>
  <si>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</si>
  <si>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</si>
  <si>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</si>
  <si>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</si>
  <si>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</si>
  <si>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</si>
  <si>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</si>
  <si>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</si>
  <si>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</si>
  <si>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</si>
  <si>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</si>
  <si>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</si>
  <si>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</si>
  <si>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</si>
  <si>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</si>
  <si>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</si>
  <si>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</si>
  <si>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</si>
  <si>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</si>
  <si>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</si>
  <si>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</si>
  <si>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</si>
  <si>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</si>
  <si>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</si>
  <si>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</si>
  <si>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</si>
  <si>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</si>
  <si>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</si>
  <si>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</si>
  <si>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</si>
  <si>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</si>
  <si>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</si>
  <si>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</si>
  <si>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</si>
  <si>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</si>
  <si>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</si>
  <si>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</si>
  <si>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</si>
  <si>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</si>
  <si>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</si>
  <si>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</si>
  <si>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</si>
  <si>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</si>
  <si>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</si>
  <si>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</si>
  <si>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</si>
  <si>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</si>
  <si>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</si>
  <si>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</si>
  <si>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</si>
  <si>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</si>
  <si>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</si>
  <si>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</si>
  <si>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</si>
  <si>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</si>
  <si>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</si>
  <si>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</si>
  <si>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</si>
  <si>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</si>
  <si>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</si>
  <si>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</si>
  <si>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</si>
  <si>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</si>
  <si>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</si>
  <si>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</si>
  <si>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</si>
  <si>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</si>
  <si>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</si>
  <si>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</si>
  <si>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</si>
  <si>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</si>
  <si>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</si>
  <si>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</si>
  <si>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</si>
  <si>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</si>
  <si>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</si>
  <si>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</si>
  <si>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</si>
  <si>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</si>
  <si>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</si>
  <si>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</si>
  <si>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</si>
  <si>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</si>
  <si>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</si>
  <si>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</si>
  <si>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</si>
  <si>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</si>
  <si>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</si>
  <si>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</si>
  <si>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</si>
  <si>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</si>
  <si>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</si>
  <si>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</si>
  <si>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</si>
  <si>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</si>
  <si>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</si>
  <si>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</si>
  <si>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</si>
  <si>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</si>
  <si>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</si>
  <si>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</si>
  <si>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</si>
  <si>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</si>
  <si>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</si>
  <si>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</si>
  <si>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</si>
  <si>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</si>
  <si>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</si>
  <si>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</si>
  <si>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</si>
  <si>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</si>
  <si>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</si>
  <si>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</si>
  <si>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</si>
  <si>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</si>
  <si>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</si>
  <si>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</si>
  <si>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</si>
  <si>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</si>
  <si>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</si>
  <si>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</si>
  <si>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</si>
  <si>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</si>
  <si>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</si>
  <si>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</si>
  <si>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</si>
  <si>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</si>
  <si>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</si>
  <si>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</si>
  <si>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</si>
  <si>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</si>
  <si>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</si>
  <si>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</si>
  <si>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</si>
  <si>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</si>
  <si>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</si>
  <si>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</si>
  <si>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</si>
  <si>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</si>
  <si>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</si>
  <si>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</si>
  <si>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</si>
  <si>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</si>
  <si>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</si>
  <si>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</si>
  <si>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</si>
  <si>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</si>
  <si>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</si>
  <si>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</si>
  <si>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</si>
  <si>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</si>
  <si>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</si>
  <si>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</si>
  <si>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</si>
  <si>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</si>
  <si>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</si>
  <si>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</si>
  <si>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</si>
  <si>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</si>
  <si>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</si>
  <si>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</si>
  <si>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</si>
  <si>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</si>
  <si>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</si>
  <si>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</si>
  <si>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</si>
  <si>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</si>
  <si>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</si>
  <si>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</si>
  <si>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</si>
  <si>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</si>
  <si>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</si>
  <si>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</si>
  <si>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</si>
  <si>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</si>
  <si>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</si>
  <si>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</si>
  <si>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</si>
  <si>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</si>
  <si>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</si>
  <si>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</si>
  <si>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</si>
  <si>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</si>
  <si>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</si>
  <si>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</si>
  <si>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</si>
  <si>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</si>
  <si>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</si>
  <si>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</si>
  <si>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</si>
  <si>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</si>
  <si>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</si>
  <si>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</si>
  <si>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</si>
  <si>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</si>
  <si>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</si>
  <si>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</si>
  <si>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</si>
  <si>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</si>
  <si>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</si>
  <si>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</si>
  <si>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</si>
  <si>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</si>
  <si>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</si>
  <si>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</si>
  <si>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</si>
  <si>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</si>
  <si>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</si>
  <si>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</si>
  <si>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</si>
  <si>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</si>
  <si>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</si>
  <si>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</si>
  <si>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</si>
  <si>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</si>
  <si>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</si>
  <si>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</si>
  <si>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</si>
  <si>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</si>
  <si>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</si>
  <si>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</si>
  <si>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</si>
  <si>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</si>
  <si>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</si>
  <si>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</si>
  <si>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</si>
  <si>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</si>
  <si>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</si>
  <si>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</si>
  <si>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</si>
  <si>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</si>
  <si>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</si>
  <si>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</si>
  <si>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</si>
  <si>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</si>
  <si>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</si>
  <si>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</si>
  <si>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</si>
  <si>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</si>
  <si>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</si>
  <si>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</si>
  <si>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</si>
  <si>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</si>
  <si>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</si>
  <si>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</si>
  <si>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</si>
  <si>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</si>
  <si>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</si>
  <si>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</si>
  <si>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</si>
  <si>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</si>
  <si>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</si>
  <si>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</si>
  <si>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</si>
  <si>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</si>
  <si>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</si>
  <si>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</si>
  <si>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</si>
  <si>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</si>
  <si>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</si>
  <si>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</si>
  <si>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</si>
  <si>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</si>
  <si>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</si>
  <si>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</si>
  <si>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</si>
  <si>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</si>
  <si>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</si>
  <si>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</si>
  <si>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</si>
  <si>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</si>
  <si>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</si>
  <si>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</si>
  <si>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</si>
  <si>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</si>
  <si>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</si>
  <si>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</si>
  <si>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</si>
  <si>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</si>
  <si>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</si>
  <si>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</si>
  <si>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</si>
  <si>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</si>
  <si>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</si>
  <si>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</si>
  <si>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</si>
  <si>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</si>
  <si>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</si>
  <si>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</si>
  <si>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</si>
  <si>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</si>
  <si>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</si>
  <si>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</si>
  <si>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</si>
  <si>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</si>
  <si>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</si>
  <si>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</si>
  <si>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</si>
  <si>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</si>
  <si>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</si>
  <si>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</si>
  <si>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</si>
  <si>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</si>
  <si>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</si>
  <si>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</si>
  <si>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</si>
  <si>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</si>
  <si>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</si>
  <si>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</si>
  <si>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</si>
  <si>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</si>
  <si>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</si>
  <si>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</si>
  <si>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</si>
  <si>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</si>
  <si>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</si>
  <si>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</si>
  <si>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</si>
  <si>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</si>
  <si>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</si>
  <si>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</si>
  <si>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</si>
  <si>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</si>
  <si>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</si>
  <si>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</si>
  <si>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</si>
  <si>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</si>
  <si>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</si>
  <si>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</si>
  <si>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</si>
  <si>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</si>
  <si>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</si>
  <si>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</si>
  <si>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</si>
  <si>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</si>
  <si>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</si>
  <si>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</si>
  <si>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</si>
  <si>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</si>
  <si>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</si>
  <si>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</si>
  <si>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</si>
  <si>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</si>
  <si>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</si>
  <si>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</si>
  <si>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</si>
  <si>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</si>
  <si>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</si>
  <si>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</si>
  <si>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</si>
  <si>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</si>
  <si>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</si>
  <si>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</si>
  <si>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</si>
  <si>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</si>
  <si>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</si>
  <si>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</si>
  <si>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</si>
  <si>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</si>
  <si>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</si>
  <si>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</si>
  <si>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</si>
  <si>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</si>
  <si>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</si>
  <si>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</si>
  <si>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</si>
  <si>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</si>
  <si>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</si>
  <si>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</si>
  <si>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</si>
  <si>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</si>
  <si>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</si>
  <si>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</si>
  <si>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</si>
  <si>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</si>
  <si>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</si>
  <si>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</si>
  <si>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</si>
  <si>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</si>
  <si>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</si>
  <si>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</si>
  <si>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</si>
  <si>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</si>
  <si>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</si>
  <si>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</si>
  <si>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</si>
  <si>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</si>
  <si>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</si>
  <si>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</si>
  <si>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</si>
  <si>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</si>
  <si>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</si>
  <si>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</si>
  <si>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</si>
  <si>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</si>
  <si>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</si>
  <si>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</si>
  <si>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</si>
  <si>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</si>
  <si>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</si>
  <si>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</si>
  <si>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</si>
  <si>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</si>
  <si>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</si>
  <si>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</si>
  <si>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</si>
  <si>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</si>
  <si>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</si>
  <si>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</si>
  <si>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</si>
  <si>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</si>
  <si>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</si>
  <si>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</si>
  <si>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</si>
  <si>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</si>
  <si>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</si>
  <si>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</si>
  <si>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</si>
  <si>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</si>
  <si>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</si>
  <si>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</si>
  <si>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</si>
  <si>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</si>
  <si>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</si>
  <si>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</si>
  <si>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</si>
  <si>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</si>
  <si>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</si>
  <si>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</si>
  <si>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</si>
  <si>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</si>
  <si>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</si>
  <si>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</si>
  <si>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</si>
  <si>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</si>
  <si>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</si>
  <si>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</si>
  <si>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</si>
  <si>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</si>
  <si>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</si>
  <si>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</si>
  <si>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</si>
  <si>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</si>
  <si>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</si>
  <si>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</si>
  <si>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</si>
  <si>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</si>
  <si>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</si>
  <si>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</si>
  <si>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</si>
  <si>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</si>
  <si>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</si>
  <si>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</si>
  <si>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</si>
  <si>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</si>
  <si>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</si>
  <si>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</si>
  <si>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</si>
  <si>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</si>
  <si>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</si>
  <si>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</si>
  <si>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</si>
  <si>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</si>
  <si>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</si>
  <si>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</si>
  <si>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</si>
  <si>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</si>
  <si>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</si>
  <si>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</si>
  <si>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</si>
  <si>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</si>
  <si>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</si>
  <si>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</si>
  <si>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</si>
  <si>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</si>
  <si>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</si>
  <si>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</si>
  <si>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</si>
  <si>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</si>
  <si>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</si>
  <si>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</si>
  <si>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</si>
  <si>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</si>
  <si>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</si>
  <si>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</si>
  <si>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</si>
  <si>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</si>
  <si>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</si>
  <si>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</si>
  <si>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</si>
  <si>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</si>
  <si>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</si>
  <si>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</si>
  <si>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</si>
  <si>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</si>
  <si>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</si>
  <si>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</si>
  <si>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</si>
  <si>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</si>
  <si>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</si>
  <si>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</si>
  <si>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</si>
  <si>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</si>
  <si>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</si>
  <si>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</si>
  <si>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</si>
  <si>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</si>
  <si>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</si>
  <si>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</si>
  <si>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</si>
  <si>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</si>
  <si>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</si>
  <si>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</si>
  <si>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</si>
  <si>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</si>
  <si>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</si>
  <si>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</si>
  <si>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</si>
  <si>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</si>
  <si>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</si>
  <si>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</si>
  <si>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</si>
  <si>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</si>
  <si>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</si>
  <si>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</si>
  <si>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</si>
  <si>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</si>
  <si>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</si>
  <si>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</si>
  <si>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</si>
  <si>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</si>
  <si>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</si>
  <si>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</si>
  <si>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</si>
  <si>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</si>
  <si>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</si>
  <si>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</si>
  <si>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</si>
  <si>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</si>
  <si>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</si>
  <si>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</si>
  <si>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</si>
  <si>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</si>
  <si>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</si>
  <si>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</si>
  <si>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</si>
  <si>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</si>
  <si>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</si>
  <si>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</si>
  <si>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</si>
  <si>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</si>
  <si>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</si>
  <si>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</si>
  <si>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</si>
  <si>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</si>
  <si>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</si>
  <si>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</si>
  <si>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</si>
  <si>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</si>
  <si>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</si>
  <si>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</si>
  <si>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</si>
  <si>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</si>
  <si>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</si>
  <si>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</si>
  <si>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</si>
  <si>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</si>
  <si>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</si>
  <si>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</si>
  <si>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</si>
  <si>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</si>
  <si>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</si>
  <si>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</si>
  <si>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</si>
  <si>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</si>
  <si>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</si>
  <si>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</si>
  <si>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</si>
  <si>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</si>
  <si>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</si>
  <si>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</si>
  <si>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</si>
  <si>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</si>
  <si>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</si>
  <si>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</si>
  <si>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</si>
  <si>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</si>
  <si>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</si>
  <si>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</si>
  <si>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</si>
  <si>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</si>
  <si>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</si>
  <si>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</si>
  <si>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</si>
  <si>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</si>
  <si>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</si>
  <si>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</si>
  <si>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</si>
  <si>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</si>
  <si>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</si>
  <si>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</si>
  <si>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</si>
  <si>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</si>
  <si>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</si>
  <si>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</si>
  <si>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</si>
  <si>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</si>
  <si>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</si>
  <si>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</si>
  <si>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</si>
  <si>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</si>
  <si>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</si>
  <si>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</si>
  <si>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</si>
  <si>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</si>
  <si>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</si>
  <si>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</si>
  <si>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</si>
  <si>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</si>
  <si>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</si>
  <si>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</si>
  <si>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</si>
  <si>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</si>
  <si>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</si>
  <si>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</si>
  <si>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</si>
  <si>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</si>
  <si>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</si>
  <si>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</si>
  <si>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</si>
  <si>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</si>
  <si>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</si>
  <si>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</si>
  <si>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</si>
  <si>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</si>
  <si>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</si>
  <si>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</si>
  <si>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</si>
  <si>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</si>
  <si>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</si>
  <si>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</si>
  <si>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</si>
  <si>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</si>
  <si>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</si>
  <si>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</si>
  <si>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</si>
  <si>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</si>
  <si>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</si>
  <si>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</si>
  <si>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</si>
  <si>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</si>
  <si>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</si>
  <si>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</si>
  <si>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</si>
  <si>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</si>
  <si>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</si>
  <si>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</si>
  <si>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</si>
  <si>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</si>
  <si>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</si>
  <si>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</si>
  <si>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</si>
  <si>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</si>
  <si>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</si>
  <si>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</si>
  <si>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</si>
  <si>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</si>
  <si>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</si>
  <si>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</si>
  <si>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</si>
  <si>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</si>
  <si>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</si>
  <si>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</si>
  <si>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</si>
  <si>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</si>
  <si>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</si>
  <si>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</si>
  <si>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</si>
  <si>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</si>
  <si>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</si>
  <si>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</si>
  <si>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</si>
  <si>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</si>
  <si>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</si>
  <si>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</si>
  <si>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</si>
  <si>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</si>
  <si>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</si>
  <si>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</si>
  <si>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</si>
  <si>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</si>
  <si>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</si>
  <si>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</si>
  <si>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</si>
  <si>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</si>
  <si>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</si>
  <si>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</si>
  <si>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</si>
  <si>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</si>
  <si>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</si>
  <si>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</si>
  <si>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</si>
  <si>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</si>
  <si>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</si>
  <si>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</si>
  <si>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</si>
  <si>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</si>
  <si>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</si>
  <si>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</si>
  <si>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</si>
  <si>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</si>
  <si>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</si>
  <si>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</si>
  <si>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</si>
  <si>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</si>
  <si>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</si>
  <si>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</si>
  <si>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</si>
  <si>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</si>
  <si>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</si>
  <si>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</si>
  <si>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</si>
  <si>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</si>
  <si>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</si>
  <si>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</si>
  <si>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</si>
  <si>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</si>
  <si>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</si>
  <si>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</si>
  <si>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</si>
  <si>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</si>
  <si>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</si>
  <si>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</si>
  <si>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</si>
  <si>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</si>
  <si>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</si>
  <si>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</si>
  <si>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</si>
  <si>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</si>
  <si>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</si>
  <si>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</si>
  <si>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</si>
  <si>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</si>
  <si>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</si>
  <si>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</si>
  <si>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</si>
  <si>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</si>
  <si>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</si>
  <si>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</si>
  <si>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</si>
  <si>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</si>
  <si>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</si>
  <si>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</si>
  <si>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</si>
  <si>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</si>
  <si>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</si>
  <si>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</si>
  <si>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</si>
  <si>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</si>
  <si>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</si>
  <si>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</si>
  <si>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</si>
  <si>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</si>
  <si>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</si>
  <si>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</si>
  <si>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</si>
  <si>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</si>
  <si>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</si>
  <si>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</si>
  <si>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</si>
  <si>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</si>
  <si>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</si>
  <si>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</si>
  <si>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</si>
  <si>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</si>
  <si>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</si>
  <si>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</si>
  <si>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</si>
  <si>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</si>
  <si>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</si>
  <si>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</si>
  <si>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</si>
  <si>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</si>
  <si>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</si>
  <si>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</si>
  <si>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</si>
  <si>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</si>
  <si>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</si>
  <si>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</si>
  <si>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</si>
  <si>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</si>
  <si>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</si>
  <si>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</si>
  <si>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</si>
  <si>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</si>
  <si>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</si>
  <si>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</si>
  <si>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</si>
  <si>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</si>
  <si>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</si>
  <si>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</si>
  <si>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</si>
  <si>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</si>
  <si>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</si>
  <si>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</si>
  <si>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</si>
  <si>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</si>
  <si>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</si>
  <si>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</si>
  <si>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</si>
  <si>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</si>
  <si>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</si>
  <si>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</si>
  <si>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</si>
  <si>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</si>
  <si>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</si>
  <si>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</si>
  <si>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</si>
  <si>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</si>
  <si>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</si>
  <si>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</si>
  <si>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</si>
  <si>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</si>
  <si>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</si>
  <si>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</si>
  <si>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</si>
  <si>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</si>
  <si>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</si>
  <si>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</si>
  <si>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</si>
  <si>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</si>
  <si>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</si>
  <si>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</si>
  <si>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</si>
  <si>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</si>
  <si>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</si>
  <si>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</si>
  <si>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</si>
  <si>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</si>
  <si>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</si>
  <si>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</si>
  <si>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</si>
  <si>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</si>
  <si>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</si>
  <si>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</si>
  <si>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</si>
  <si>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</si>
  <si>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</si>
  <si>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</si>
  <si>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</si>
  <si>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</si>
  <si>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</si>
  <si>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</si>
  <si>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</si>
  <si>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</si>
  <si>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</si>
  <si>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</si>
  <si>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</si>
  <si>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</si>
  <si>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</si>
  <si>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</si>
  <si>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</si>
  <si>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</si>
  <si>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</si>
  <si>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</si>
  <si>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</si>
  <si>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</si>
  <si>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</si>
  <si>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</si>
  <si>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</si>
  <si>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</si>
  <si>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</si>
  <si>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</si>
  <si>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</si>
  <si>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</si>
  <si>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</si>
  <si>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</si>
  <si>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</si>
  <si>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</si>
  <si>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</si>
  <si>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</si>
  <si>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</si>
  <si>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</si>
  <si>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</si>
  <si>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</si>
  <si>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</si>
  <si>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</si>
  <si>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</si>
  <si>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</si>
  <si>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</si>
  <si>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</si>
  <si>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</si>
  <si>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</si>
  <si>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</si>
  <si>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</si>
  <si>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</si>
  <si>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</si>
  <si>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</si>
  <si>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</si>
  <si>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</si>
  <si>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</si>
  <si>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</si>
  <si>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</si>
  <si>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</si>
  <si>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</si>
  <si>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</si>
  <si>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</si>
  <si>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</si>
  <si>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</si>
  <si>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</si>
  <si>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</si>
  <si>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</si>
  <si>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</si>
  <si>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</si>
  <si>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</si>
  <si>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</si>
  <si>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</si>
  <si>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</si>
  <si>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</si>
  <si>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</si>
  <si>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</si>
  <si>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</si>
  <si>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</si>
  <si>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</si>
  <si>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</si>
  <si>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</si>
  <si>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</si>
  <si>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</si>
  <si>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</si>
  <si>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</si>
  <si>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</si>
  <si>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</si>
  <si>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</si>
  <si>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</si>
  <si>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</si>
  <si>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</si>
  <si>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</si>
  <si>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</si>
  <si>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</si>
  <si>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</si>
  <si>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</si>
  <si>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</si>
  <si>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</si>
  <si>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</si>
  <si>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</si>
  <si>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</si>
  <si>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</si>
  <si>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</si>
  <si>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</si>
  <si>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</si>
  <si>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</si>
  <si>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</si>
  <si>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</si>
  <si>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</si>
  <si>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</si>
  <si>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</si>
  <si>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</si>
  <si>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</si>
  <si>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</si>
  <si>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</si>
  <si>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</si>
  <si>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</si>
  <si>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</si>
  <si>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</si>
  <si>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</si>
  <si>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</si>
  <si>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</si>
  <si>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</si>
  <si>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</si>
  <si>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</si>
  <si>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</si>
  <si>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</si>
  <si>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</si>
  <si>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</si>
  <si>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</si>
  <si>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</si>
  <si>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</si>
  <si>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</si>
  <si>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</si>
  <si>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</si>
  <si>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</si>
  <si>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</si>
  <si>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</si>
  <si>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</si>
  <si>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</si>
  <si>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</si>
  <si>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</si>
  <si>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</si>
  <si>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</si>
  <si>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</si>
  <si>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</si>
  <si>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</si>
  <si>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</si>
  <si>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</si>
  <si>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</si>
  <si>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</si>
  <si>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</si>
  <si>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</si>
  <si>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</si>
  <si>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</si>
  <si>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</si>
  <si>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</si>
  <si>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</si>
  <si>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</si>
  <si>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</si>
  <si>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</si>
  <si>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</si>
  <si>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</si>
  <si>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</si>
  <si>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</si>
  <si>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</si>
  <si>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</si>
  <si>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</si>
  <si>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</si>
  <si>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</si>
  <si>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</si>
  <si>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</si>
  <si>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</si>
  <si>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</si>
  <si>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</si>
  <si>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</si>
  <si>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</si>
  <si>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</si>
  <si>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</si>
  <si>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</si>
  <si>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</si>
  <si>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</si>
  <si>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</si>
  <si>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</si>
  <si>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</si>
  <si>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</si>
  <si>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</si>
  <si>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</si>
  <si>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</si>
  <si>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</si>
  <si>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</si>
  <si>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</si>
  <si>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</si>
  <si>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</si>
  <si>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</si>
  <si>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</si>
  <si>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</si>
  <si>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</si>
  <si>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</si>
  <si>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</si>
  <si>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</si>
  <si>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</si>
  <si>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</si>
  <si>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</si>
  <si>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</si>
  <si>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</si>
  <si>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</si>
  <si>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</si>
  <si>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</si>
  <si>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</si>
  <si>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</si>
  <si>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</si>
  <si>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</si>
  <si>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</si>
  <si>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</si>
  <si>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</si>
  <si>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</si>
  <si>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</si>
  <si>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</si>
  <si>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</si>
  <si>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</si>
  <si>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</si>
  <si>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</si>
  <si>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</si>
  <si>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</si>
  <si>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</si>
  <si>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</si>
  <si>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</si>
  <si>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</si>
  <si>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</si>
  <si>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</si>
  <si>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</si>
  <si>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</si>
  <si>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</si>
  <si>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</si>
  <si>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</si>
  <si>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</si>
  <si>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</si>
  <si>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</si>
  <si>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</si>
  <si>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</si>
  <si>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</si>
  <si>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</si>
  <si>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</si>
  <si>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</si>
  <si>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</si>
  <si>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</si>
  <si>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</si>
  <si>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</si>
  <si>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</si>
  <si>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</si>
  <si>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</si>
  <si>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</si>
  <si>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</si>
  <si>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</si>
  <si>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</si>
  <si>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</si>
  <si>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</si>
  <si>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</si>
  <si>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</si>
  <si>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</si>
  <si>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</si>
  <si>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</si>
  <si>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</si>
  <si>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</si>
  <si>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</si>
  <si>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</si>
  <si>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</si>
  <si>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</si>
  <si>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</si>
  <si>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</si>
  <si>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</si>
  <si>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</si>
  <si>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</si>
  <si>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</si>
  <si>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</si>
  <si>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</si>
  <si>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</si>
  <si>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</si>
  <si>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</si>
  <si>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</si>
  <si>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</si>
  <si>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</si>
  <si>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</si>
  <si>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</si>
  <si>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</si>
  <si>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</si>
  <si>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</si>
  <si>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</si>
  <si>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</si>
  <si>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</si>
  <si>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</si>
  <si>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</si>
  <si>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</si>
  <si>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</si>
  <si>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</si>
  <si>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</si>
  <si>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</si>
  <si>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</si>
  <si>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</si>
  <si>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</si>
  <si>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</si>
  <si>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</si>
  <si>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</si>
  <si>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</si>
  <si>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</si>
  <si>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</si>
  <si>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</si>
  <si>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</si>
  <si>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</si>
  <si>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</si>
  <si>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</si>
  <si>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</si>
  <si>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</si>
  <si>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</si>
  <si>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</si>
  <si>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</si>
  <si>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</si>
  <si>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</si>
  <si>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</si>
  <si>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</si>
  <si>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</si>
  <si>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</si>
  <si>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</si>
  <si>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</si>
  <si>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</si>
  <si>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</si>
  <si>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</si>
  <si>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</si>
  <si>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</si>
  <si>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</si>
  <si>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</si>
  <si>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</si>
  <si>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</si>
  <si>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</si>
  <si>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</si>
  <si>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</si>
  <si>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</si>
  <si>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</si>
  <si>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</si>
  <si>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</si>
  <si>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</si>
  <si>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</si>
  <si>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</si>
  <si>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</si>
  <si>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</si>
  <si>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</si>
  <si>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</si>
  <si>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</si>
  <si>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</si>
  <si>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</si>
  <si>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</si>
  <si>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</si>
  <si>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</si>
  <si>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</si>
  <si>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</si>
  <si>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</si>
  <si>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</si>
  <si>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</si>
  <si>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</si>
  <si>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</si>
  <si>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</si>
  <si>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</si>
  <si>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</si>
  <si>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</si>
  <si>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</si>
  <si>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</si>
  <si>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</si>
  <si>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</si>
  <si>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</si>
  <si>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</si>
  <si>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</si>
  <si>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</si>
  <si>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</si>
  <si>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</si>
  <si>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</si>
  <si>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</si>
  <si>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</si>
  <si>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</si>
  <si>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</si>
  <si>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</si>
  <si>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</si>
  <si>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</si>
  <si>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</si>
  <si>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</si>
  <si>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</si>
  <si>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</si>
  <si>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</si>
  <si>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</si>
  <si>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</si>
  <si>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</si>
  <si>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</si>
  <si>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</si>
  <si>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</si>
  <si>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</si>
  <si>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</si>
  <si>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</si>
  <si>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</si>
  <si>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</si>
  <si>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</si>
  <si>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</si>
  <si>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</si>
  <si>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</si>
  <si>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</si>
  <si>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</si>
  <si>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</si>
  <si>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</si>
  <si>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</si>
  <si>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</si>
  <si>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</si>
  <si>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</si>
  <si>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</si>
  <si>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</si>
  <si>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</si>
  <si>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</si>
  <si>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</si>
  <si>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</si>
  <si>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</si>
  <si>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</si>
  <si>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</si>
  <si>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</si>
  <si>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</si>
  <si>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</si>
  <si>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</si>
  <si>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</si>
  <si>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</si>
  <si>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</si>
  <si>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</si>
  <si>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</si>
  <si>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</si>
  <si>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</si>
  <si>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</si>
  <si>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</si>
  <si>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</si>
  <si>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</si>
  <si>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</si>
  <si>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</si>
  <si>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</si>
  <si>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</si>
  <si>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</si>
  <si>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</si>
  <si>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</si>
  <si>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</si>
  <si>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</si>
  <si>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</si>
  <si>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</si>
  <si>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</si>
  <si>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</si>
  <si>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</si>
  <si>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</si>
  <si>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</si>
  <si>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</si>
  <si>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</si>
  <si>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</si>
  <si>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</si>
  <si>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</si>
  <si>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</si>
  <si>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</si>
  <si>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</si>
  <si>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</si>
  <si>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</si>
  <si>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</si>
  <si>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</si>
  <si>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</si>
  <si>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</si>
  <si>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</si>
  <si>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</si>
  <si>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</si>
  <si>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</si>
  <si>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</si>
  <si>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</si>
  <si>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</si>
  <si>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</si>
  <si>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</si>
  <si>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</si>
  <si>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</si>
  <si>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</si>
  <si>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</si>
  <si>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</si>
  <si>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</si>
  <si>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</si>
  <si>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</si>
  <si>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</si>
  <si>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</si>
  <si>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</si>
  <si>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</si>
  <si>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</si>
  <si>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</si>
  <si>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</si>
  <si>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</si>
  <si>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</si>
  <si>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</si>
  <si>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</si>
  <si>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</si>
  <si>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</si>
  <si>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</si>
  <si>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</si>
  <si>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</si>
  <si>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</si>
  <si>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</si>
  <si>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</si>
  <si>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</si>
  <si>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</si>
  <si>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</si>
  <si>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</si>
  <si>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</si>
  <si>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</si>
  <si>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</si>
  <si>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</si>
  <si>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</si>
  <si>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</si>
  <si>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</si>
  <si>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</si>
  <si>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</si>
  <si>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</si>
  <si>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</si>
  <si>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</si>
  <si>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</si>
  <si>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</si>
  <si>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</si>
  <si>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</si>
  <si>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</si>
  <si>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</si>
  <si>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</si>
  <si>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</si>
  <si>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</si>
  <si>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</si>
  <si>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</si>
  <si>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</si>
  <si>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</si>
  <si>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</si>
  <si>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</si>
  <si>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</si>
  <si>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</si>
  <si>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</si>
  <si>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</si>
  <si>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</si>
  <si>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</si>
  <si>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</si>
  <si>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</si>
  <si>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</si>
  <si>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</si>
  <si>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</si>
  <si>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</si>
  <si>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</si>
  <si>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</si>
  <si>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</si>
  <si>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</si>
  <si>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</si>
  <si>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</si>
  <si>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</si>
  <si>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</si>
  <si>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</si>
  <si>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</si>
  <si>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</si>
  <si>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</si>
  <si>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</si>
  <si>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</si>
  <si>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</si>
  <si>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</si>
  <si>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</si>
  <si>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</si>
  <si>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</si>
  <si>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</si>
  <si>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</si>
  <si>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</si>
  <si>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</si>
  <si>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</si>
  <si>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</si>
  <si>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</si>
  <si>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</si>
  <si>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</si>
  <si>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</si>
  <si>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</si>
  <si>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</si>
  <si>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</si>
  <si>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</si>
  <si>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</si>
  <si>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</si>
  <si>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</si>
  <si>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</si>
  <si>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</si>
  <si>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</si>
  <si>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</si>
  <si>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</si>
  <si>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</si>
  <si>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</si>
  <si>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</si>
  <si>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</si>
  <si>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</si>
  <si>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</si>
  <si>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</si>
  <si>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</si>
  <si>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</si>
  <si>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</si>
  <si>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</si>
  <si>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</si>
  <si>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</si>
  <si>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</si>
  <si>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</si>
  <si>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</si>
  <si>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</si>
  <si>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</si>
  <si>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</si>
  <si>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</si>
  <si>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</si>
  <si>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</si>
  <si>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</si>
  <si>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</si>
  <si>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</si>
  <si>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</si>
  <si>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</si>
  <si>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</si>
  <si>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</si>
  <si>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</si>
  <si>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</si>
  <si>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</si>
  <si>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</si>
  <si>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</si>
  <si>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</si>
  <si>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</si>
  <si>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</si>
  <si>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</si>
  <si>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</si>
  <si>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</si>
  <si>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</si>
  <si>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</si>
  <si>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</si>
  <si>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</si>
  <si>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</si>
  <si>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</si>
  <si>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</si>
  <si>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</si>
  <si>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</si>
  <si>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</si>
  <si>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</si>
  <si>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</si>
  <si>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</si>
  <si>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</si>
  <si>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</si>
  <si>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</si>
  <si>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</si>
  <si>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</si>
  <si>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</si>
  <si>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</si>
  <si>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</si>
  <si>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</si>
  <si>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</si>
  <si>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</si>
  <si>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</si>
  <si>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</si>
  <si>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</si>
  <si>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</si>
  <si>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</si>
  <si>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</si>
  <si>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</si>
  <si>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</si>
  <si>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</si>
  <si>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</si>
  <si>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</si>
  <si>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</si>
  <si>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</si>
  <si>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</si>
  <si>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</si>
  <si>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</si>
  <si>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</si>
  <si>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</si>
  <si>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</si>
  <si>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</si>
  <si>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</si>
  <si>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</si>
  <si>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</si>
  <si>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</si>
  <si>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</si>
  <si>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</si>
  <si>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</si>
  <si>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</si>
  <si>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</si>
  <si>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</si>
  <si>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</si>
  <si>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</si>
  <si>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</si>
  <si>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</si>
  <si>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</si>
  <si>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</si>
  <si>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</si>
  <si>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</si>
  <si>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</si>
  <si>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</si>
  <si>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</si>
  <si>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</si>
  <si>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</si>
  <si>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</si>
  <si>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</si>
  <si>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</si>
  <si>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</si>
  <si>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</si>
  <si>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</si>
  <si>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</si>
  <si>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</si>
  <si>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</si>
  <si>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</si>
  <si>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</si>
  <si>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</si>
  <si>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</si>
  <si>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</si>
  <si>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</si>
  <si>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</si>
  <si>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</si>
  <si>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</si>
  <si>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</si>
  <si>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</si>
  <si>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</si>
  <si>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</si>
  <si>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</si>
  <si>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</si>
  <si>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</si>
  <si>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</si>
  <si>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</si>
  <si>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</si>
  <si>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</si>
  <si>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</si>
  <si>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</si>
  <si>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</si>
  <si>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</si>
  <si>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</si>
  <si>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</si>
  <si>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</si>
  <si>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</si>
  <si>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</si>
  <si>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</si>
  <si>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</si>
  <si>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</si>
  <si>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</si>
  <si>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</si>
  <si>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</si>
  <si>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</si>
  <si>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</si>
  <si>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</si>
  <si>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</si>
  <si>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</si>
  <si>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</si>
  <si>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</si>
  <si>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</si>
  <si>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</si>
  <si>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</si>
  <si>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</si>
  <si>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</si>
  <si>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</si>
  <si>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</si>
  <si>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</si>
  <si>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</si>
  <si>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</si>
  <si>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</si>
  <si>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</si>
  <si>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</si>
  <si>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</si>
  <si>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</si>
  <si>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</si>
  <si>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</si>
  <si>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</si>
  <si>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</si>
  <si>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</si>
  <si>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</si>
  <si>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</si>
  <si>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</si>
  <si>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</si>
  <si>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</si>
  <si>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</si>
  <si>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</si>
  <si>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</si>
  <si>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</si>
  <si>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</si>
  <si>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</si>
  <si>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</si>
  <si>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</si>
  <si>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</si>
  <si>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</si>
  <si>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</si>
  <si>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</si>
  <si>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</si>
  <si>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</si>
  <si>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</si>
  <si>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</si>
  <si>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</si>
  <si>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</si>
  <si>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</si>
  <si>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</si>
  <si>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</si>
  <si>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</si>
  <si>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</si>
  <si>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</si>
  <si>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</si>
  <si>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</si>
  <si>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</si>
  <si>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</si>
  <si>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</si>
  <si>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</si>
  <si>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</si>
  <si>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</si>
  <si>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</si>
  <si>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</si>
  <si>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</si>
  <si>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</si>
  <si>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</si>
  <si>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</si>
  <si>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</si>
  <si>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</si>
  <si>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</si>
  <si>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</si>
  <si>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</si>
  <si>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</si>
  <si>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</si>
  <si>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</si>
  <si>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</si>
  <si>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</si>
  <si>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</si>
  <si>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</si>
  <si>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</si>
  <si>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</si>
  <si>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</si>
  <si>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</si>
  <si>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</si>
  <si>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</si>
  <si>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</si>
  <si>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</si>
  <si>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</si>
  <si>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</si>
  <si>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</si>
  <si>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</si>
  <si>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</si>
  <si>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</si>
  <si>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</si>
  <si>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</si>
  <si>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</si>
  <si>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</si>
  <si>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</si>
  <si>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</si>
  <si>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</si>
  <si>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</si>
  <si>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</si>
  <si>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</si>
  <si>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</si>
  <si>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</si>
  <si>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</si>
  <si>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</si>
  <si>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</si>
  <si>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</si>
  <si>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</si>
  <si>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</si>
  <si>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</si>
  <si>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</si>
  <si>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</si>
  <si>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</si>
  <si>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</si>
  <si>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</si>
  <si>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</si>
  <si>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</si>
  <si>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</si>
  <si>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</si>
  <si>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</si>
  <si>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</si>
  <si>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</si>
  <si>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</si>
  <si>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</si>
  <si>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</si>
  <si>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</si>
  <si>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</si>
  <si>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</si>
  <si>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</si>
  <si>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</si>
  <si>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</si>
  <si>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</si>
  <si>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</si>
  <si>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</si>
  <si>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</si>
  <si>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</si>
  <si>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</si>
  <si>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</si>
  <si>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</si>
  <si>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</si>
  <si>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</si>
  <si>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</si>
  <si>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</si>
  <si>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</si>
  <si>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</si>
  <si>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</si>
  <si>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</si>
  <si>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</si>
  <si>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</si>
  <si>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</si>
  <si>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</si>
  <si>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</si>
  <si>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</si>
  <si>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</si>
  <si>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</si>
  <si>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</si>
  <si>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</si>
  <si>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</si>
  <si>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</si>
  <si>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</si>
  <si>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</si>
  <si>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</si>
  <si>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</si>
  <si>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</si>
  <si>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</si>
  <si>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</si>
  <si>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</si>
  <si>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</si>
  <si>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</si>
  <si>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</si>
  <si>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</si>
  <si>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</si>
  <si>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</si>
  <si>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</si>
  <si>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</si>
  <si>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</si>
  <si>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</si>
  <si>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</si>
  <si>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</si>
  <si>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</si>
  <si>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</si>
  <si>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</si>
  <si>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</si>
  <si>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</si>
  <si>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</si>
  <si>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</si>
  <si>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</si>
  <si>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</si>
  <si>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</si>
  <si>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</si>
  <si>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</si>
  <si>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</si>
  <si>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</si>
  <si>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</si>
  <si>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</si>
  <si>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</si>
  <si>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</si>
  <si>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</si>
  <si>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</si>
  <si>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</si>
  <si>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</si>
  <si>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</si>
  <si>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</si>
  <si>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</si>
  <si>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</si>
  <si>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</si>
  <si>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</si>
  <si>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</si>
  <si>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</si>
  <si>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</si>
  <si>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</si>
  <si>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</si>
  <si>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</si>
  <si>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</si>
  <si>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</si>
  <si>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</si>
  <si>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</si>
  <si>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</si>
  <si>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</si>
  <si>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</si>
  <si>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</si>
  <si>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</si>
  <si>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</si>
  <si>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</si>
  <si>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</si>
  <si>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</si>
  <si>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</si>
  <si>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</si>
  <si>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</si>
  <si>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</si>
  <si>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</si>
  <si>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</si>
  <si>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</si>
  <si>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</si>
  <si>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</si>
  <si>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</si>
  <si>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</si>
  <si>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</si>
  <si>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</si>
  <si>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</si>
  <si>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</si>
  <si>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</si>
  <si>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</si>
  <si>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</si>
  <si>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</si>
  <si>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</si>
  <si>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</si>
  <si>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</si>
  <si>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</si>
  <si>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</si>
  <si>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</si>
  <si>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</si>
  <si>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</si>
  <si>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</si>
  <si>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</si>
  <si>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</si>
  <si>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</si>
  <si>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</si>
  <si>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</si>
  <si>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</si>
  <si>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</si>
  <si>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</si>
  <si>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</si>
  <si>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</si>
  <si>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</si>
  <si>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</si>
  <si>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</si>
  <si>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</si>
  <si>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</si>
  <si>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</si>
  <si>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</si>
  <si>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</si>
  <si>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</si>
  <si>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</si>
  <si>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</si>
  <si>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</si>
  <si>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</si>
  <si>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</si>
  <si>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</si>
  <si>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</si>
  <si>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</si>
  <si>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</si>
  <si>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</si>
  <si>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</si>
  <si>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</si>
  <si>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</si>
  <si>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</si>
  <si>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</si>
  <si>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</si>
  <si>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</si>
  <si>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</si>
  <si>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</si>
  <si>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</si>
  <si>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</si>
  <si>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</si>
  <si>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</si>
  <si>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</si>
  <si>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</si>
  <si>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</si>
  <si>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</si>
  <si>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</si>
  <si>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</si>
  <si>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</si>
  <si>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</si>
  <si>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</si>
  <si>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</si>
  <si>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</si>
  <si>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</si>
  <si>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</si>
  <si>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</si>
  <si>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</si>
  <si>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</si>
  <si>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</si>
  <si>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</si>
  <si>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</si>
  <si>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</si>
  <si>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</si>
  <si>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</si>
  <si>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</si>
  <si>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</si>
  <si>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</si>
  <si>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</si>
  <si>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</si>
  <si>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</si>
  <si>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</si>
  <si>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</si>
  <si>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</si>
  <si>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</si>
  <si>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</si>
  <si>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</si>
  <si>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</si>
  <si>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</si>
  <si>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</si>
  <si>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</si>
  <si>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</si>
  <si>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</si>
  <si>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</si>
  <si>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</si>
  <si>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</si>
  <si>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</si>
  <si>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</si>
  <si>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</si>
  <si>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</si>
  <si>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</si>
  <si>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</si>
  <si>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</si>
  <si>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</si>
  <si>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</si>
  <si>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</si>
  <si>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</si>
  <si>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</si>
  <si>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</si>
  <si>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</si>
  <si>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</si>
  <si>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</si>
  <si>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</si>
  <si>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</si>
  <si>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</si>
  <si>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</si>
  <si>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</si>
  <si>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</si>
  <si>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</si>
  <si>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</si>
  <si>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</si>
  <si>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</si>
  <si>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</si>
  <si>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</si>
  <si>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</si>
  <si>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</si>
  <si>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</si>
  <si>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</si>
  <si>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</si>
  <si>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</si>
  <si>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</si>
  <si>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</si>
  <si>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</si>
  <si>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</si>
  <si>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</si>
  <si>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</si>
  <si>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</si>
  <si>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</si>
  <si>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</si>
  <si>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</si>
  <si>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</si>
  <si>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</si>
  <si>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</si>
  <si>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</si>
  <si>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</si>
  <si>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</si>
  <si>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</si>
  <si>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</si>
  <si>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</si>
  <si>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</si>
  <si>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</si>
  <si>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</si>
  <si>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</si>
  <si>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</si>
  <si>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</si>
  <si>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</si>
  <si>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</si>
  <si>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</si>
  <si>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</si>
  <si>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</si>
  <si>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</si>
  <si>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</si>
  <si>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</si>
  <si>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</si>
  <si>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</si>
  <si>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</si>
  <si>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</si>
  <si>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</si>
  <si>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</si>
  <si>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</si>
  <si>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</si>
  <si>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</si>
  <si>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</si>
  <si>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</si>
  <si>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</si>
  <si>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</si>
  <si>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</si>
  <si>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</si>
  <si>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</si>
  <si>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</si>
  <si>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</si>
  <si>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</si>
  <si>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</si>
  <si>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</si>
  <si>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</si>
  <si>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</si>
  <si>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</si>
  <si>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</si>
  <si>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</si>
  <si>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</si>
  <si>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</si>
  <si>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</si>
  <si>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</si>
  <si>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</si>
  <si>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</si>
  <si>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</si>
  <si>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</si>
  <si>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</si>
  <si>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</si>
  <si>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</si>
  <si>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</si>
  <si>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</si>
  <si>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</si>
  <si>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</si>
  <si>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</si>
  <si>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</si>
  <si>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</si>
  <si>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</si>
  <si>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</si>
  <si>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</si>
  <si>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</si>
  <si>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</si>
  <si>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</si>
  <si>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</si>
  <si>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</si>
  <si>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</si>
  <si>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</si>
  <si>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</si>
  <si>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</si>
  <si>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</si>
  <si>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</si>
  <si>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</si>
  <si>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</si>
  <si>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</si>
  <si>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</si>
  <si>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</si>
  <si>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</si>
  <si>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</si>
  <si>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</si>
  <si>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</si>
  <si>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</si>
  <si>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</si>
  <si>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</si>
  <si>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</si>
  <si>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</si>
  <si>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</si>
  <si>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</si>
  <si>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</si>
  <si>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</si>
  <si>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</si>
  <si>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</si>
  <si>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</si>
  <si>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</si>
  <si>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</si>
  <si>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</si>
  <si>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</si>
  <si>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</si>
  <si>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</si>
  <si>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</si>
  <si>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</si>
  <si>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</si>
  <si>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</si>
  <si>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</si>
  <si>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</si>
  <si>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</si>
  <si>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</si>
  <si>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</si>
  <si>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</si>
  <si>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</si>
  <si>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</si>
  <si>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</si>
  <si>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</si>
  <si>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</si>
  <si>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</si>
  <si>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</si>
  <si>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</si>
  <si>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</si>
  <si>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</si>
  <si>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</si>
  <si>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</si>
  <si>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</si>
  <si>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</si>
  <si>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</si>
  <si>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</si>
  <si>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</si>
  <si>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</si>
  <si>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</si>
  <si>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</si>
  <si>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</si>
  <si>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</si>
  <si>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</si>
  <si>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</si>
  <si>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</si>
  <si>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</si>
  <si>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</si>
  <si>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</si>
  <si>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</si>
  <si>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</si>
  <si>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</si>
  <si>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</si>
  <si>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</si>
  <si>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</si>
  <si>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</si>
  <si>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</si>
  <si>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</si>
  <si>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</si>
  <si>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</si>
  <si>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</si>
  <si>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</si>
  <si>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</si>
  <si>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</si>
  <si>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</si>
  <si>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</si>
  <si>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</si>
  <si>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</si>
  <si>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</si>
  <si>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</si>
  <si>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</si>
  <si>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</si>
  <si>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</si>
  <si>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</si>
  <si>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</si>
  <si>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</si>
  <si>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</si>
  <si>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</si>
  <si>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</si>
  <si>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</si>
  <si>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</si>
  <si>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</si>
  <si>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</si>
  <si>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</si>
  <si>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</si>
  <si>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</si>
  <si>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</si>
  <si>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</si>
  <si>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</si>
  <si>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</si>
  <si>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</si>
  <si>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</si>
  <si>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</si>
  <si>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</si>
  <si>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</si>
  <si>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</si>
  <si>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</si>
  <si>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</si>
  <si>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</si>
  <si>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</si>
  <si>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</si>
  <si>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</si>
  <si>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</si>
  <si>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</si>
  <si>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</si>
  <si>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</si>
  <si>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</si>
  <si>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</si>
  <si>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</si>
  <si>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</si>
  <si>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</si>
  <si>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</si>
  <si>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</si>
  <si>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</si>
  <si>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</si>
  <si>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</si>
  <si>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</si>
  <si>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</si>
  <si>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</si>
  <si>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</si>
  <si>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</si>
  <si>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</si>
  <si>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</si>
  <si>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</si>
  <si>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</si>
  <si>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</si>
  <si>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</si>
  <si>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</si>
  <si>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</si>
  <si>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</si>
  <si>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</si>
  <si>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</si>
  <si>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</si>
  <si>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</si>
  <si>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</si>
  <si>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</si>
  <si>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</si>
  <si>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</si>
  <si>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</si>
  <si>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</si>
  <si>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</si>
  <si>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</si>
  <si>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</si>
  <si>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</si>
  <si>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</si>
  <si>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</si>
  <si>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</si>
  <si>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</si>
  <si>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</si>
  <si>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</si>
  <si>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</si>
  <si>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</si>
  <si>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</si>
  <si>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</si>
  <si>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</si>
  <si>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</si>
  <si>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</si>
  <si>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</si>
  <si>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</si>
  <si>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</si>
  <si>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</si>
  <si>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</si>
  <si>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</si>
  <si>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</si>
  <si>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</si>
  <si>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</si>
  <si>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</si>
  <si>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</si>
  <si>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</si>
  <si>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</si>
  <si>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</si>
  <si>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</si>
  <si>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</si>
  <si>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</si>
  <si>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</si>
  <si>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</si>
  <si>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</si>
  <si>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</si>
  <si>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</si>
  <si>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</si>
  <si>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</si>
  <si>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</si>
  <si>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</si>
  <si>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</si>
  <si>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</si>
  <si>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</si>
  <si>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</si>
  <si>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</si>
  <si>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</si>
  <si>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</si>
  <si>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</si>
  <si>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</si>
  <si>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</si>
  <si>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</si>
  <si>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</si>
  <si>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</si>
  <si>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</si>
  <si>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</si>
  <si>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</si>
  <si>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</si>
  <si>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</si>
  <si>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</si>
  <si>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</si>
  <si>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</si>
  <si>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</si>
  <si>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</si>
  <si>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</si>
  <si>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</si>
  <si>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</si>
  <si>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</si>
  <si>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</si>
  <si>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</si>
  <si>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</si>
  <si>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</si>
  <si>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</si>
  <si>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</si>
  <si>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</si>
  <si>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</si>
  <si>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</si>
  <si>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</si>
  <si>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</si>
  <si>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</si>
  <si>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</si>
  <si>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</si>
  <si>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</si>
  <si>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</si>
  <si>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</si>
  <si>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</si>
  <si>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</si>
  <si>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</si>
  <si>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</si>
  <si>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</si>
  <si>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</si>
  <si>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</si>
  <si>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</si>
  <si>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</si>
  <si>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</si>
  <si>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</si>
  <si>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</si>
  <si>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</si>
  <si>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</si>
  <si>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</si>
  <si>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</si>
  <si>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</si>
  <si>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</si>
  <si>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</si>
  <si>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</si>
  <si>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</si>
  <si>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</si>
  <si>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</si>
  <si>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</si>
  <si>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</si>
  <si>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</si>
  <si>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</si>
  <si>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</si>
  <si>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</si>
  <si>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</si>
  <si>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</si>
  <si>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</si>
  <si>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</si>
  <si>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</si>
  <si>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</si>
  <si>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</si>
  <si>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</si>
  <si>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</si>
  <si>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</si>
  <si>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</si>
  <si>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</si>
  <si>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</si>
  <si>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</si>
  <si>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</si>
  <si>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</si>
  <si>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</si>
  <si>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</si>
  <si>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</si>
  <si>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</si>
  <si>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</si>
  <si>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</si>
  <si>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</si>
  <si>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</si>
  <si>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</si>
  <si>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</si>
  <si>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</si>
  <si>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</si>
  <si>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</si>
  <si>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</si>
  <si>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</si>
  <si>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</si>
  <si>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</si>
  <si>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</si>
  <si>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</si>
  <si>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</si>
  <si>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</si>
  <si>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</si>
  <si>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</si>
  <si>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</si>
  <si>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</si>
  <si>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</si>
  <si>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</si>
  <si>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</si>
  <si>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</si>
  <si>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</si>
  <si>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</si>
  <si>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</si>
  <si>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</si>
  <si>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</si>
  <si>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</si>
  <si>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</si>
  <si>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</si>
  <si>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</si>
  <si>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</si>
  <si>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</si>
  <si>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</si>
  <si>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</si>
  <si>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</si>
  <si>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</si>
  <si>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</si>
  <si>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</si>
  <si>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</si>
  <si>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</si>
  <si>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</si>
  <si>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</si>
  <si>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</si>
  <si>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</si>
  <si>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</si>
  <si>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</si>
  <si>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</si>
  <si>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</si>
  <si>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</si>
  <si>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</si>
  <si>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</si>
  <si>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</si>
  <si>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</si>
  <si>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</si>
  <si>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</si>
  <si>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</si>
  <si>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</si>
  <si>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</si>
  <si>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</si>
  <si>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</si>
  <si>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</si>
  <si>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</si>
  <si>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</si>
  <si>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</si>
  <si>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</si>
  <si>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</si>
  <si>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</si>
  <si>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</si>
  <si>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</si>
  <si>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</si>
  <si>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</si>
  <si>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</si>
  <si>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</si>
  <si>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</si>
  <si>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</si>
  <si>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</si>
  <si>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</si>
  <si>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</si>
  <si>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</si>
  <si>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</si>
  <si>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</si>
  <si>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</si>
  <si>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</si>
  <si>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</si>
  <si>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</si>
  <si>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</si>
  <si>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</si>
  <si>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</si>
  <si>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</si>
  <si>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</si>
  <si>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</si>
  <si>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</si>
  <si>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</si>
  <si>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</si>
  <si>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</si>
  <si>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</si>
  <si>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</si>
  <si>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</si>
  <si>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</si>
  <si>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</si>
  <si>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</si>
  <si>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</si>
  <si>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</si>
  <si>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</si>
  <si>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</si>
  <si>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</si>
  <si>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</si>
  <si>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</si>
  <si>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</si>
  <si>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</si>
  <si>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</si>
  <si>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</si>
  <si>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</si>
  <si>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</si>
  <si>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</si>
  <si>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</si>
  <si>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</si>
  <si>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</si>
  <si>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</si>
  <si>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</si>
  <si>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</si>
  <si>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</si>
  <si>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</si>
  <si>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</si>
  <si>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</si>
  <si>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</si>
  <si>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</si>
  <si>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</si>
  <si>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</si>
  <si>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</si>
  <si>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</si>
  <si>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</si>
  <si>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</si>
  <si>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</si>
  <si>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</si>
  <si>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</si>
  <si>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</si>
  <si>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</si>
  <si>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</si>
  <si>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</si>
  <si>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</si>
  <si>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</si>
  <si>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</si>
  <si>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</si>
  <si>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</si>
  <si>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</si>
  <si>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</si>
  <si>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</si>
  <si>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</si>
  <si>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</si>
  <si>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</si>
  <si>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</si>
  <si>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</si>
  <si>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</si>
  <si>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</si>
  <si>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</si>
  <si>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</si>
  <si>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</si>
  <si>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</si>
  <si>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</si>
  <si>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</si>
  <si>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</si>
  <si>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</si>
  <si>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</si>
  <si>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</si>
  <si>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</si>
  <si>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</si>
  <si>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</si>
  <si>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</si>
  <si>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</si>
  <si>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</si>
  <si>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</si>
  <si>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</si>
  <si>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</si>
  <si>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</si>
  <si>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</si>
  <si>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</si>
  <si>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</si>
  <si>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</si>
  <si>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</si>
  <si>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</si>
  <si>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</si>
  <si>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</si>
  <si>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</si>
  <si>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</si>
  <si>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</si>
  <si>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</si>
  <si>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</si>
  <si>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</si>
  <si>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</si>
  <si>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</si>
  <si>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</si>
  <si>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</si>
  <si>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</si>
  <si>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</si>
  <si>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</si>
  <si>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</si>
  <si>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</si>
  <si>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</si>
  <si>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</si>
  <si>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</si>
  <si>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</si>
  <si>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</si>
  <si>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</si>
  <si>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</si>
  <si>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</si>
  <si>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</si>
  <si>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</si>
  <si>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</si>
  <si>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</si>
  <si>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</si>
  <si>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</si>
  <si>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</si>
  <si>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</si>
  <si>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</si>
  <si>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</si>
  <si>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</si>
  <si>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</si>
  <si>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</si>
  <si>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</si>
  <si>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</si>
  <si>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</si>
  <si>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</si>
  <si>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</si>
  <si>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</si>
  <si>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</si>
  <si>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</si>
  <si>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</si>
  <si>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</si>
  <si>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</si>
  <si>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</si>
  <si>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</si>
  <si>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</si>
  <si>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</si>
  <si>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</si>
  <si>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</si>
  <si>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</si>
  <si>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</si>
  <si>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</si>
  <si>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</si>
  <si>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</si>
  <si>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</si>
  <si>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</si>
  <si>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</si>
  <si>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</si>
  <si>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</si>
  <si>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</si>
  <si>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</si>
  <si>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</si>
  <si>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</si>
  <si>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</si>
  <si>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</si>
  <si>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</si>
  <si>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</si>
  <si>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</si>
  <si>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</si>
  <si>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</si>
  <si>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</si>
  <si>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</si>
  <si>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</si>
  <si>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</si>
  <si>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</si>
  <si>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</si>
  <si>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</si>
  <si>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</si>
  <si>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</si>
  <si>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</si>
  <si>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</si>
  <si>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</si>
  <si>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</si>
  <si>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</si>
  <si>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</si>
  <si>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</si>
  <si>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</si>
  <si>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</si>
  <si>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</si>
  <si>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</si>
  <si>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</si>
  <si>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</si>
  <si>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</si>
  <si>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</si>
  <si>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</si>
  <si>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</si>
  <si>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</si>
  <si>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</si>
  <si>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</si>
  <si>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</si>
  <si>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</si>
  <si>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</si>
  <si>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</si>
  <si>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</si>
  <si>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</si>
  <si>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</si>
  <si>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</si>
  <si>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</si>
  <si>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</si>
  <si>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</si>
  <si>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</si>
  <si>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</si>
  <si>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</si>
  <si>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</si>
  <si>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</si>
  <si>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</si>
  <si>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</si>
  <si>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</si>
  <si>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</si>
  <si>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</si>
  <si>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</si>
  <si>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</si>
  <si>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</si>
  <si>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</si>
  <si>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</si>
  <si>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</si>
  <si>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</si>
  <si>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</si>
  <si>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</si>
  <si>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</si>
  <si>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</si>
  <si>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</si>
  <si>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</si>
  <si>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</si>
  <si>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</si>
  <si>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</si>
  <si>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</si>
  <si>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</si>
  <si>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</si>
  <si>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</si>
  <si>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</si>
  <si>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</si>
  <si>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</si>
  <si>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</si>
  <si>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</si>
  <si>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</si>
  <si>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</si>
  <si>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</si>
  <si>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</si>
  <si>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</si>
  <si>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</si>
  <si>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</si>
  <si>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</si>
  <si>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</si>
  <si>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</si>
  <si>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</si>
  <si>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</si>
  <si>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</si>
  <si>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</si>
  <si>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</si>
  <si>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</si>
  <si>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</si>
  <si>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</si>
  <si>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</si>
  <si>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</si>
  <si>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</si>
  <si>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</si>
  <si>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</si>
  <si>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</si>
  <si>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</si>
  <si>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</si>
  <si>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</si>
  <si>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</si>
  <si>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</si>
  <si>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</si>
  <si>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</si>
  <si>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</si>
  <si>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</si>
  <si>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</si>
  <si>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</si>
  <si>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</si>
  <si>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</si>
  <si>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</si>
  <si>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</si>
  <si>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</si>
  <si>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</si>
  <si>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</si>
  <si>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</si>
  <si>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</si>
  <si>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</si>
  <si>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</si>
  <si>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</si>
  <si>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</si>
  <si>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</si>
  <si>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</si>
  <si>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</si>
  <si>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</si>
  <si>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</si>
  <si>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</si>
  <si>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</si>
  <si>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</si>
  <si>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</si>
  <si>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</si>
  <si>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</si>
  <si>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</si>
  <si>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</si>
  <si>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</si>
  <si>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</si>
  <si>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</si>
  <si>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</si>
  <si>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</si>
  <si>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</si>
  <si>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</si>
  <si>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</si>
  <si>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</si>
  <si>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</si>
  <si>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</si>
  <si>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</si>
  <si>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</si>
  <si>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</si>
  <si>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</si>
  <si>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</si>
  <si>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</si>
  <si>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</si>
  <si>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</si>
  <si>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</si>
  <si>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</si>
  <si>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</si>
  <si>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</si>
  <si>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</si>
  <si>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</si>
  <si>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</si>
  <si>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</si>
  <si>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</si>
  <si>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</si>
  <si>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</si>
  <si>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</si>
  <si>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</si>
  <si>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</si>
  <si>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</si>
  <si>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</si>
  <si>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</si>
  <si>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</si>
  <si>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</si>
  <si>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</si>
  <si>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</si>
  <si>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</si>
  <si>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</si>
  <si>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</si>
  <si>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</si>
  <si>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</si>
  <si>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</si>
  <si>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</si>
  <si>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</si>
  <si>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</si>
  <si>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</si>
  <si>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</si>
  <si>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</si>
  <si>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</si>
  <si>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</si>
  <si>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</si>
  <si>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</si>
  <si>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</si>
  <si>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</si>
  <si>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</si>
  <si>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</si>
  <si>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</si>
  <si>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</si>
  <si>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</si>
  <si>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</si>
  <si>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</si>
  <si>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</si>
  <si>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</si>
  <si>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</si>
  <si>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</si>
  <si>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</si>
  <si>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</si>
  <si>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</si>
  <si>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</si>
  <si>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</si>
  <si>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</si>
  <si>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</si>
  <si>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</si>
  <si>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</si>
  <si>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</si>
  <si>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</si>
  <si>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</si>
  <si>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</si>
  <si>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</si>
  <si>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</si>
  <si>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</si>
  <si>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</si>
  <si>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</si>
  <si>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</si>
  <si>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</si>
  <si>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</si>
  <si>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</si>
  <si>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</si>
  <si>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</si>
  <si>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</si>
  <si>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</si>
  <si>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</si>
  <si>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</si>
  <si>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</si>
  <si>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</si>
  <si>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</si>
  <si>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</si>
  <si>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</si>
  <si>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</si>
  <si>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</si>
  <si>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</si>
  <si>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</si>
  <si>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</si>
  <si>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</si>
  <si>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</si>
  <si>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</si>
  <si>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</si>
  <si>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</si>
  <si>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</si>
  <si>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</si>
  <si>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</si>
  <si>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</si>
  <si>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</si>
  <si>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</si>
  <si>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</si>
  <si>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</si>
  <si>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</si>
  <si>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</si>
  <si>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</si>
  <si>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</si>
  <si>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</si>
  <si>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</si>
  <si>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</si>
  <si>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</si>
  <si>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</si>
  <si>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</si>
  <si>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</si>
  <si>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</si>
  <si>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</si>
  <si>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</si>
  <si>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</si>
  <si>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</si>
  <si>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</si>
  <si>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</si>
  <si>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</si>
  <si>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</si>
  <si>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</si>
  <si>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</si>
  <si>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</si>
  <si>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</si>
  <si>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</si>
  <si>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</si>
  <si>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</si>
  <si>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</si>
  <si>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</si>
  <si>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</si>
  <si>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</si>
  <si>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</si>
  <si>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</si>
  <si>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</si>
  <si>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</si>
  <si>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</si>
  <si>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</si>
  <si>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</si>
  <si>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</si>
  <si>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</si>
  <si>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</si>
  <si>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</si>
  <si>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</si>
  <si>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</si>
  <si>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</si>
  <si>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</si>
  <si>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</si>
  <si>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</si>
  <si>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</si>
  <si>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</si>
  <si>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</si>
  <si>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</si>
  <si>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</si>
  <si>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</si>
  <si>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</si>
  <si>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</si>
  <si>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</si>
  <si>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</si>
  <si>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</si>
  <si>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</si>
  <si>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</si>
  <si>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</si>
  <si>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</si>
  <si>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</si>
  <si>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</si>
  <si>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</si>
  <si>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</si>
  <si>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</si>
  <si>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</si>
  <si>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</si>
  <si>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</si>
  <si>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</si>
  <si>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</si>
  <si>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</si>
  <si>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</si>
  <si>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</si>
  <si>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</si>
  <si>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</si>
  <si>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</si>
  <si>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</si>
  <si>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</si>
  <si>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</si>
  <si>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</si>
  <si>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</si>
  <si>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</si>
  <si>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</si>
  <si>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</si>
  <si>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</si>
  <si>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</si>
  <si>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</si>
  <si>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</si>
  <si>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</si>
  <si>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</si>
  <si>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</si>
  <si>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</si>
  <si>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</si>
  <si>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</si>
  <si>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</si>
  <si>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</si>
  <si>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</si>
  <si>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</si>
  <si>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</si>
  <si>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</si>
  <si>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</si>
  <si>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</si>
  <si>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</si>
  <si>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</si>
  <si>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</si>
  <si>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</si>
  <si>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</si>
  <si>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</si>
  <si>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</si>
  <si>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</si>
  <si>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</si>
  <si>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</si>
  <si>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</si>
  <si>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</si>
  <si>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</si>
  <si>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</si>
  <si>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</si>
  <si>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</si>
  <si>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</si>
  <si>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</si>
  <si>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</si>
  <si>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</si>
  <si>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</si>
  <si>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</si>
  <si>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</si>
  <si>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</si>
  <si>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</si>
  <si>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</si>
  <si>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</si>
  <si>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</si>
  <si>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</si>
  <si>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</si>
  <si>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</si>
  <si>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</si>
  <si>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</si>
  <si>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</si>
  <si>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</si>
  <si>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</si>
  <si>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</si>
  <si>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</si>
  <si>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</si>
  <si>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</si>
  <si>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</si>
  <si>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</si>
  <si>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</si>
  <si>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</si>
  <si>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</si>
  <si>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</si>
  <si>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</si>
  <si>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</si>
  <si>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</si>
  <si>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</si>
  <si>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</si>
  <si>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</si>
  <si>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</si>
  <si>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</si>
  <si>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</si>
  <si>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</si>
  <si>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</si>
  <si>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</si>
  <si>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</si>
  <si>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</si>
  <si>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</si>
  <si>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</si>
  <si>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</si>
  <si>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</si>
  <si>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</si>
  <si>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</si>
  <si>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</si>
  <si>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</si>
  <si>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</si>
  <si>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</si>
  <si>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</si>
  <si>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</si>
  <si>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</si>
  <si>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</si>
  <si>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</si>
  <si>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</si>
  <si>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</si>
  <si>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</si>
  <si>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</si>
  <si>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</si>
  <si>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</si>
  <si>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</si>
  <si>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</si>
  <si>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</si>
  <si>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</si>
  <si>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</si>
  <si>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</si>
  <si>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</si>
  <si>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</si>
  <si>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</si>
  <si>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</si>
  <si>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</si>
  <si>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</si>
  <si>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</si>
  <si>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</si>
  <si>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</si>
  <si>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</si>
  <si>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</si>
  <si>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</si>
  <si>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</si>
  <si>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</si>
  <si>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</si>
  <si>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</si>
  <si>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</si>
  <si>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</si>
  <si>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</si>
  <si>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</si>
  <si>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</si>
  <si>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</si>
  <si>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</si>
  <si>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</si>
  <si>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</si>
  <si>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</si>
  <si>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</si>
  <si>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</si>
  <si>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</si>
  <si>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</si>
  <si>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</si>
  <si>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</si>
  <si>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</si>
  <si>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</si>
  <si>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</si>
  <si>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</si>
  <si>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</si>
  <si>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</si>
  <si>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</si>
  <si>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</si>
  <si>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</si>
  <si>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</si>
  <si>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</si>
  <si>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</si>
  <si>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</si>
  <si>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</si>
  <si>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</si>
  <si>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</si>
  <si>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</si>
  <si>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</si>
  <si>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</si>
  <si>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</si>
  <si>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</si>
  <si>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</si>
  <si>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</si>
  <si>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</si>
  <si>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</si>
  <si>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</si>
  <si>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</si>
  <si>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</si>
  <si>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</si>
  <si>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</si>
  <si>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</si>
  <si>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</si>
  <si>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</si>
  <si>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</si>
  <si>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</si>
  <si>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</si>
  <si>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</si>
  <si>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</si>
  <si>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</si>
  <si>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</si>
  <si>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</si>
  <si>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</si>
  <si>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</si>
  <si>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</si>
  <si>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</si>
  <si>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</si>
  <si>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</si>
  <si>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</si>
  <si>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</si>
  <si>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</si>
  <si>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</si>
  <si>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</si>
  <si>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</si>
  <si>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</si>
  <si>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</si>
  <si>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</si>
  <si>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</si>
  <si>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</si>
  <si>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</si>
  <si>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</si>
  <si>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</si>
  <si>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</si>
  <si>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</si>
  <si>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</si>
  <si>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</si>
  <si>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</si>
  <si>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</si>
  <si>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</si>
  <si>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</si>
  <si>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</si>
  <si>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</si>
  <si>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</si>
  <si>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</si>
  <si>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</si>
  <si>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</si>
  <si>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</si>
  <si>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</si>
  <si>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</si>
  <si>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</si>
  <si>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</si>
  <si>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</si>
  <si>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</si>
  <si>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</si>
  <si>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</si>
  <si>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</si>
  <si>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</si>
  <si>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</si>
  <si>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</si>
  <si>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</si>
  <si>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</si>
  <si>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</si>
  <si>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</si>
  <si>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</si>
  <si>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</si>
  <si>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</si>
  <si>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</si>
  <si>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</si>
  <si>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</si>
  <si>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</si>
  <si>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</si>
  <si>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</si>
  <si>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</si>
  <si>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</si>
  <si>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</si>
  <si>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</si>
  <si>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</si>
  <si>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</si>
  <si>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</si>
  <si>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</si>
  <si>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</si>
  <si>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</si>
  <si>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</si>
  <si>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</si>
  <si>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</si>
  <si>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</si>
  <si>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</si>
  <si>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</si>
  <si>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</si>
  <si>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</si>
  <si>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</si>
  <si>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</si>
  <si>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</si>
  <si>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</si>
  <si>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</si>
  <si>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</si>
  <si>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</si>
  <si>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</si>
  <si>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</si>
  <si>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</si>
  <si>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</si>
  <si>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</si>
  <si>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</si>
  <si>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</si>
  <si>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</si>
  <si>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</si>
  <si>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</si>
  <si>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</si>
  <si>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</si>
  <si>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</si>
  <si>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</si>
  <si>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</si>
  <si>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</si>
  <si>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</si>
  <si>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</si>
  <si>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</si>
  <si>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</si>
  <si>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</si>
  <si>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</si>
  <si>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</si>
  <si>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</si>
  <si>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</si>
  <si>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</si>
  <si>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</si>
  <si>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</si>
  <si>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</si>
  <si>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</si>
  <si>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</si>
  <si>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</si>
  <si>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</si>
  <si>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</si>
  <si>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</si>
  <si>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</si>
  <si>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</si>
  <si>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</si>
  <si>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</si>
  <si>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</si>
  <si>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</si>
  <si>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</si>
  <si>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</si>
  <si>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</si>
  <si>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</si>
  <si>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</si>
  <si>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</si>
  <si>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</si>
  <si>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</si>
  <si>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</si>
  <si>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</si>
  <si>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</si>
  <si>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</si>
  <si>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</si>
  <si>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</si>
  <si>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</si>
  <si>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</si>
  <si>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</si>
  <si>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</si>
  <si>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</si>
  <si>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</si>
  <si>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</si>
  <si>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</si>
  <si>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</si>
  <si>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</si>
  <si>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</si>
  <si>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</si>
  <si>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</si>
  <si>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</si>
  <si>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</si>
  <si>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</si>
  <si>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</si>
  <si>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</si>
  <si>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</si>
  <si>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</si>
  <si>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</si>
  <si>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</si>
  <si>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</si>
  <si>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</si>
  <si>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</si>
  <si>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</si>
  <si>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</si>
  <si>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</si>
  <si>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</si>
  <si>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</si>
  <si>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</si>
  <si>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</si>
  <si>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</si>
  <si>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</si>
  <si>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</si>
  <si>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</si>
  <si>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</si>
  <si>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</si>
  <si>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</si>
  <si>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</si>
  <si>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</si>
  <si>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</si>
  <si>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</si>
  <si>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</si>
  <si>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</si>
  <si>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</si>
  <si>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</si>
  <si>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</si>
  <si>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</si>
  <si>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</si>
  <si>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</si>
  <si>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</si>
  <si>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</si>
  <si>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</si>
  <si>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</si>
  <si>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</si>
  <si>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</si>
  <si>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</si>
  <si>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</si>
  <si>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</si>
  <si>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</si>
  <si>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</si>
  <si>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</si>
  <si>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</si>
  <si>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</si>
  <si>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</si>
  <si>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</si>
  <si>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</si>
  <si>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</si>
  <si>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</si>
  <si>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</si>
  <si>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</si>
  <si>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</si>
  <si>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</si>
  <si>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</si>
  <si>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</si>
  <si>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</si>
  <si>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</si>
  <si>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</si>
  <si>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</si>
  <si>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</si>
  <si>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</si>
  <si>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</si>
  <si>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</si>
  <si>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</si>
  <si>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</si>
  <si>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</si>
  <si>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</si>
  <si>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</si>
  <si>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</si>
  <si>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</si>
  <si>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</si>
  <si>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</si>
  <si>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</si>
  <si>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</si>
  <si>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</si>
  <si>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</si>
  <si>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</si>
  <si>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</si>
  <si>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</si>
  <si>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</si>
  <si>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</si>
  <si>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</si>
  <si>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</si>
  <si>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</si>
  <si>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</si>
  <si>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</si>
  <si>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</si>
  <si>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</si>
  <si>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</si>
  <si>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</si>
  <si>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</si>
  <si>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</si>
  <si>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</si>
  <si>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</si>
  <si>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</si>
  <si>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</si>
  <si>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</si>
  <si>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</si>
  <si>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</si>
  <si>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</si>
  <si>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</si>
  <si>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</si>
  <si>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</si>
  <si>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</si>
  <si>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</si>
  <si>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</si>
  <si>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</si>
  <si>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</si>
  <si>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</si>
  <si>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</si>
  <si>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</si>
  <si>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</si>
  <si>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</si>
  <si>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</si>
  <si>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</si>
  <si>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</si>
  <si>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</si>
  <si>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</si>
  <si>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</si>
  <si>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</si>
  <si>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</si>
  <si>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</si>
  <si>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</si>
  <si>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</si>
  <si>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</si>
  <si>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</si>
  <si>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</si>
  <si>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</si>
  <si>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</si>
  <si>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</si>
  <si>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</si>
  <si>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</si>
  <si>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</si>
  <si>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</si>
  <si>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</si>
  <si>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</si>
  <si>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</si>
  <si>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</si>
  <si>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</si>
  <si>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</si>
  <si>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</si>
  <si>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</si>
  <si>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</si>
  <si>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</si>
  <si>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</si>
  <si>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</si>
  <si>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</si>
  <si>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</si>
  <si>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</si>
  <si>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</si>
  <si>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</si>
  <si>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</si>
  <si>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</si>
  <si>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</si>
  <si>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</si>
  <si>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</si>
  <si>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</si>
  <si>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</si>
  <si>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</si>
  <si>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</si>
  <si>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</si>
  <si>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</si>
  <si>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</si>
  <si>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</si>
  <si>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</si>
  <si>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</si>
  <si>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</si>
  <si>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</si>
  <si>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</si>
  <si>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</si>
  <si>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</si>
  <si>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</si>
  <si>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</si>
  <si>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</si>
  <si>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</si>
  <si>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</si>
  <si>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</si>
  <si>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</si>
  <si>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</si>
  <si>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</si>
  <si>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</si>
  <si>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</si>
  <si>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</si>
  <si>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</si>
  <si>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</si>
  <si>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</si>
  <si>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</si>
  <si>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</si>
  <si>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</si>
  <si>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</si>
  <si>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</si>
  <si>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</si>
  <si>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</si>
  <si>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</si>
  <si>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</si>
  <si>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</si>
  <si>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</si>
  <si>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</si>
  <si>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</si>
  <si>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</si>
  <si>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</si>
  <si>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</si>
  <si>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</si>
  <si>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</si>
  <si>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</si>
  <si>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</si>
  <si>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</si>
  <si>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</si>
  <si>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</si>
  <si>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</si>
  <si>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</si>
  <si>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</si>
  <si>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</si>
  <si>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</si>
  <si>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</si>
  <si>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</si>
  <si>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</si>
  <si>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</si>
  <si>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</si>
  <si>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</si>
  <si>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</si>
  <si>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</si>
  <si>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</si>
  <si>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</si>
  <si>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</si>
  <si>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</si>
  <si>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</si>
  <si>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</si>
  <si>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</si>
  <si>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</si>
  <si>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</si>
  <si>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</si>
  <si>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</si>
  <si>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</si>
  <si>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</si>
  <si>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</si>
  <si>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</si>
  <si>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</si>
  <si>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</si>
  <si>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</si>
  <si>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</si>
  <si>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</si>
  <si>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</si>
  <si>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</si>
  <si>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</si>
  <si>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</si>
  <si>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</si>
  <si>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</si>
  <si>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</si>
  <si>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</si>
  <si>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</si>
  <si>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</si>
  <si>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</si>
  <si>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</si>
  <si>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</si>
  <si>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</si>
  <si>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</si>
  <si>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</si>
  <si>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</si>
  <si>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</si>
  <si>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</si>
  <si>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</si>
  <si>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</si>
  <si>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</si>
  <si>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</si>
  <si>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</si>
  <si>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</si>
  <si>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</si>
  <si>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</si>
  <si>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</si>
  <si>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</si>
  <si>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</si>
  <si>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</si>
  <si>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</si>
  <si>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</si>
  <si>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</si>
  <si>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</si>
  <si>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</si>
  <si>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</si>
  <si>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</si>
  <si>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</si>
  <si>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</si>
  <si>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</si>
  <si>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</si>
  <si>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</si>
  <si>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</si>
  <si>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</si>
  <si>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</si>
  <si>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</si>
  <si>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</si>
  <si>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</si>
  <si>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</si>
  <si>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</si>
  <si>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</si>
  <si>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</si>
  <si>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</si>
  <si>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</si>
  <si>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</si>
  <si>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</si>
  <si>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</si>
  <si>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</si>
  <si>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</si>
  <si>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</si>
  <si>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</si>
  <si>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</si>
  <si>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</si>
  <si>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</si>
  <si>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</si>
  <si>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</si>
  <si>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</si>
  <si>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</si>
  <si>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</si>
  <si>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</si>
  <si>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</si>
  <si>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</si>
  <si>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</si>
  <si>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</si>
  <si>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</si>
  <si>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</si>
  <si>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</si>
  <si>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</si>
  <si>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</si>
  <si>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</si>
  <si>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</si>
  <si>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</si>
  <si>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</si>
  <si>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</si>
  <si>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</si>
  <si>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</si>
  <si>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</si>
  <si>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</si>
  <si>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</si>
  <si>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</si>
  <si>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</si>
  <si>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</si>
  <si>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</si>
  <si>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</si>
  <si>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</si>
  <si>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</si>
  <si>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</si>
  <si>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</si>
  <si>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</si>
  <si>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</si>
  <si>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</si>
  <si>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</si>
  <si>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</si>
  <si>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</si>
  <si>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</si>
  <si>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</si>
  <si>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</si>
  <si>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</si>
  <si>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</si>
  <si>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</si>
  <si>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</si>
  <si>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</si>
  <si>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</si>
  <si>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</si>
  <si>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</si>
  <si>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</si>
  <si>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</si>
  <si>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</si>
  <si>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</si>
  <si>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</si>
  <si>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</si>
  <si>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</si>
  <si>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</si>
  <si>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</si>
  <si>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</si>
  <si>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</si>
  <si>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</si>
  <si>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</si>
  <si>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</si>
  <si>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</si>
  <si>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</si>
  <si>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</si>
  <si>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</si>
  <si>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</si>
  <si>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</si>
  <si>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</si>
  <si>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</si>
  <si>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</si>
  <si>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</si>
  <si>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</si>
  <si>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</si>
  <si>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</si>
  <si>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</si>
  <si>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</si>
  <si>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</si>
  <si>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</si>
  <si>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</si>
  <si>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</si>
  <si>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</si>
  <si>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</si>
  <si>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</si>
  <si>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</si>
  <si>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</si>
  <si>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</si>
  <si>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</si>
  <si>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</si>
  <si>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</si>
  <si>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</si>
  <si>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</si>
  <si>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</si>
  <si>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</si>
  <si>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</si>
  <si>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</si>
  <si>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</si>
  <si>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</si>
  <si>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</si>
  <si>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</si>
  <si>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</si>
  <si>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</si>
  <si>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</si>
  <si>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</si>
  <si>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</si>
  <si>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</si>
  <si>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</si>
  <si>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</si>
  <si>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</si>
  <si>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</si>
  <si>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</si>
  <si>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</si>
  <si>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</si>
  <si>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</si>
  <si>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</si>
  <si>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</si>
  <si>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</si>
  <si>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</si>
  <si>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</si>
  <si>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</si>
  <si>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</si>
  <si>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</si>
  <si>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</si>
  <si>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</si>
  <si>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</si>
  <si>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</si>
  <si>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</si>
  <si>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</si>
  <si>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</si>
  <si>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</si>
  <si>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</si>
  <si>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</si>
  <si>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</si>
  <si>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</si>
  <si>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</si>
  <si>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</si>
  <si>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</si>
  <si>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</si>
  <si>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</si>
  <si>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</si>
  <si>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</si>
  <si>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</si>
  <si>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</si>
  <si>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</si>
  <si>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</si>
  <si>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</si>
  <si>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</si>
  <si>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</si>
  <si>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</si>
  <si>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</si>
  <si>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</si>
  <si>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</si>
  <si>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</si>
  <si>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</si>
  <si>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</si>
  <si>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</si>
  <si>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</si>
  <si>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</si>
  <si>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</si>
  <si>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</si>
  <si>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</si>
  <si>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</si>
  <si>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</si>
  <si>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</si>
  <si>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</si>
  <si>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</si>
  <si>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</si>
  <si>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</si>
  <si>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</si>
  <si>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</si>
  <si>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</si>
  <si>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</si>
  <si>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</si>
  <si>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</si>
  <si>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</si>
  <si>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</si>
  <si>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</si>
  <si>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</si>
  <si>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</si>
  <si>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</si>
  <si>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</si>
  <si>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</si>
  <si>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</si>
  <si>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</si>
  <si>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</si>
  <si>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</si>
  <si>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</si>
  <si>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</si>
  <si>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</si>
  <si>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</si>
  <si>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</si>
  <si>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</si>
  <si>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</si>
  <si>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</si>
  <si>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</si>
  <si>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</si>
  <si>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</si>
  <si>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</si>
  <si>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</si>
  <si>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</si>
  <si>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</si>
  <si>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</si>
  <si>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</si>
  <si>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</si>
  <si>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</si>
  <si>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</si>
  <si>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</si>
  <si>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</si>
  <si>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</si>
  <si>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</si>
  <si>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</si>
  <si>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</si>
  <si>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</si>
  <si>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</si>
  <si>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</si>
  <si>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</si>
  <si>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</si>
  <si>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</si>
  <si>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</si>
  <si>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</si>
  <si>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</si>
  <si>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</si>
  <si>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</si>
  <si>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</si>
  <si>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</si>
  <si>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</si>
  <si>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</si>
  <si>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</si>
  <si>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</si>
  <si>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</si>
  <si>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</si>
  <si>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</si>
  <si>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</si>
  <si>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</si>
  <si>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</si>
  <si>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</si>
  <si>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</si>
  <si>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</si>
  <si>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</si>
  <si>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</si>
  <si>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</si>
  <si>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</si>
  <si>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</si>
  <si>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</si>
  <si>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</si>
  <si>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</si>
  <si>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</si>
  <si>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</si>
  <si>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</si>
  <si>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</si>
  <si>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</si>
  <si>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</si>
  <si>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</si>
  <si>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</si>
  <si>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</si>
  <si>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</si>
  <si>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</si>
  <si>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</si>
  <si>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</si>
  <si>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</si>
  <si>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</si>
  <si>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</si>
  <si>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</si>
  <si>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</si>
  <si>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</si>
  <si>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</si>
  <si>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</si>
  <si>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</si>
  <si>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</si>
  <si>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</si>
  <si>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</si>
  <si>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</si>
  <si>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</si>
  <si>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</si>
  <si>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</si>
  <si>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</si>
  <si>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</si>
  <si>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</si>
  <si>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</si>
  <si>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</si>
  <si>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</si>
  <si>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</si>
  <si>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</si>
  <si>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</si>
  <si>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</si>
  <si>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</si>
  <si>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</si>
  <si>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</si>
  <si>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</si>
  <si>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</si>
  <si>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</si>
  <si>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</si>
  <si>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</si>
  <si>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</si>
  <si>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</si>
  <si>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</si>
  <si>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</si>
  <si>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</si>
  <si>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</si>
  <si>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</si>
  <si>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</si>
  <si>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</si>
  <si>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</si>
  <si>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</si>
  <si>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</si>
  <si>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</si>
  <si>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</si>
  <si>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</si>
  <si>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</si>
  <si>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</si>
  <si>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</si>
  <si>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</si>
  <si>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</si>
  <si>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</si>
  <si>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</si>
  <si>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</si>
  <si>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</si>
  <si>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</si>
  <si>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</si>
  <si>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</si>
  <si>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</si>
  <si>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</si>
  <si>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</si>
  <si>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</si>
  <si>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</si>
  <si>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</si>
  <si>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</si>
  <si>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</si>
  <si>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</si>
  <si>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</si>
  <si>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</si>
  <si>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</si>
  <si>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</si>
  <si>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</si>
  <si>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</si>
  <si>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</si>
  <si>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</si>
  <si>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</si>
  <si>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</si>
  <si>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</si>
  <si>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</si>
  <si>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</si>
  <si>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</si>
  <si>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</si>
  <si>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</si>
  <si>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</si>
  <si>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</si>
  <si>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</si>
  <si>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</si>
  <si>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</si>
  <si>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</si>
  <si>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</si>
  <si>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</si>
  <si>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</si>
  <si>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</si>
  <si>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</si>
  <si>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</si>
  <si>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</si>
  <si>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</si>
  <si>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</si>
  <si>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</si>
  <si>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</si>
  <si>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</si>
  <si>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</si>
  <si>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</si>
  <si>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</si>
  <si>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</si>
  <si>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</si>
  <si>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</si>
  <si>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</si>
  <si>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</si>
  <si>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</si>
  <si>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</si>
  <si>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</si>
  <si>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</si>
  <si>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</si>
  <si>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</si>
  <si>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</si>
  <si>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</si>
  <si>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</si>
  <si>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</si>
  <si>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</si>
  <si>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</si>
  <si>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</si>
  <si>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</si>
  <si>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</si>
  <si>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</si>
  <si>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</si>
  <si>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</si>
  <si>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</si>
  <si>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</si>
  <si>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</si>
  <si>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</si>
  <si>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</si>
  <si>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</si>
  <si>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</si>
  <si>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</si>
  <si>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</si>
  <si>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</si>
  <si>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</si>
  <si>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</si>
  <si>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</si>
  <si>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</si>
  <si>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</si>
  <si>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</si>
  <si>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</si>
  <si>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</si>
  <si>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</si>
  <si>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</si>
  <si>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</si>
  <si>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</si>
  <si>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</si>
  <si>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</si>
  <si>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</si>
  <si>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</si>
  <si>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</si>
  <si>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</si>
  <si>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</si>
  <si>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</si>
  <si>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</si>
  <si>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</si>
  <si>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</si>
  <si>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</si>
  <si>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</si>
  <si>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</si>
  <si>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</si>
  <si>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</si>
  <si>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</si>
  <si>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</si>
  <si>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</si>
  <si>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</si>
  <si>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</si>
  <si>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</si>
  <si>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</si>
  <si>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</si>
  <si>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</si>
  <si>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</si>
  <si>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</si>
  <si>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</si>
  <si>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</si>
  <si>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</si>
  <si>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</si>
  <si>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</si>
  <si>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</si>
  <si>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</si>
  <si>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</si>
  <si>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</si>
  <si>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</si>
  <si>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</si>
  <si>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</si>
  <si>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</si>
  <si>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</si>
  <si>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</si>
  <si>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</si>
  <si>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</si>
  <si>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</si>
  <si>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</si>
  <si>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</si>
  <si>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</si>
  <si>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</si>
  <si>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</si>
  <si>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</si>
  <si>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</si>
  <si>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</si>
  <si>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</si>
  <si>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</si>
  <si>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</si>
  <si>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</si>
  <si>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</si>
  <si>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</si>
  <si>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</si>
  <si>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</si>
  <si>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</si>
  <si>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</si>
  <si>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</si>
  <si>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</si>
  <si>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</si>
  <si>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</si>
  <si>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</si>
  <si>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</si>
  <si>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</si>
  <si>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</si>
  <si>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</si>
  <si>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</si>
  <si>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</si>
  <si>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</si>
  <si>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</si>
  <si>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</si>
  <si>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</si>
  <si>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</si>
  <si>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</si>
  <si>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</si>
  <si>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</si>
  <si>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</si>
  <si>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</si>
  <si>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</si>
  <si>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</si>
  <si>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</si>
  <si>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</si>
  <si>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</si>
  <si>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</si>
  <si>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</si>
  <si>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</si>
  <si>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</si>
  <si>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</si>
  <si>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</si>
  <si>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</si>
  <si>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</si>
  <si>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</si>
  <si>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</si>
  <si>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</si>
  <si>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</si>
  <si>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</si>
  <si>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</si>
  <si>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</si>
  <si>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</si>
  <si>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</si>
  <si>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</si>
  <si>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</si>
  <si>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</si>
  <si>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</si>
  <si>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</si>
  <si>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</si>
  <si>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</si>
  <si>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</si>
  <si>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</si>
  <si>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</si>
  <si>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</si>
  <si>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</si>
  <si>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</si>
  <si>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</si>
  <si>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</si>
  <si>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</si>
  <si>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</si>
  <si>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</si>
  <si>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</si>
  <si>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</si>
  <si>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</si>
  <si>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</si>
  <si>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</si>
  <si>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</si>
  <si>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</si>
  <si>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</si>
  <si>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</si>
  <si>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</si>
  <si>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</si>
  <si>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</si>
  <si>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</si>
  <si>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</si>
  <si>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</si>
  <si>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</si>
  <si>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</si>
  <si>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</si>
  <si>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</si>
  <si>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</si>
  <si>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</si>
  <si>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</si>
  <si>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</si>
  <si>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</si>
  <si>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</si>
  <si>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</si>
  <si>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</si>
  <si>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</si>
  <si>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</si>
  <si>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</si>
  <si>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</si>
  <si>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</si>
  <si>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</si>
  <si>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</si>
  <si>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</si>
  <si>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</si>
  <si>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</si>
  <si>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</si>
  <si>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</si>
  <si>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</si>
  <si>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</si>
  <si>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</si>
  <si>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</si>
  <si>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</si>
  <si>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</si>
  <si>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</si>
  <si>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</si>
  <si>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</si>
  <si>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</si>
  <si>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</si>
  <si>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</si>
  <si>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</si>
  <si>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</si>
  <si>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</si>
  <si>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</si>
  <si>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</si>
  <si>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</si>
  <si>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</si>
  <si>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</si>
  <si>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</si>
  <si>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</si>
  <si>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</si>
  <si>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</si>
  <si>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</si>
  <si>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</si>
  <si>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</si>
  <si>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</si>
  <si>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</si>
  <si>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</si>
  <si>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</si>
  <si>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</si>
  <si>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</si>
  <si>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</si>
  <si>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</si>
  <si>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</si>
  <si>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</si>
  <si>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</si>
  <si>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</si>
  <si>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</si>
  <si>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</si>
  <si>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</si>
  <si>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</si>
  <si>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</si>
  <si>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</si>
  <si>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</si>
  <si>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</si>
  <si>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</si>
  <si>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</si>
  <si>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</si>
  <si>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</si>
  <si>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</si>
  <si>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</si>
  <si>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</si>
  <si>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</si>
  <si>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</si>
  <si>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</si>
  <si>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</si>
  <si>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</si>
  <si>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</si>
  <si>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</si>
  <si>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</si>
  <si>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</si>
  <si>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</si>
  <si>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</si>
  <si>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</si>
  <si>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</si>
  <si>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</si>
  <si>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</si>
  <si>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</si>
  <si>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</si>
  <si>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</si>
  <si>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</si>
  <si>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</si>
  <si>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</si>
  <si>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</si>
  <si>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</si>
  <si>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</si>
  <si>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</si>
  <si>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</si>
  <si>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</si>
  <si>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</si>
  <si>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</si>
  <si>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</si>
  <si>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</si>
  <si>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</si>
  <si>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</si>
  <si>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</si>
  <si>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</si>
  <si>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</si>
  <si>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</si>
  <si>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</si>
  <si>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</si>
  <si>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</si>
  <si>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</si>
  <si>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</si>
  <si>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</si>
  <si>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</si>
  <si>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</si>
  <si>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</si>
  <si>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</si>
  <si>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</si>
  <si>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</si>
  <si>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</si>
  <si>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</si>
  <si>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</si>
  <si>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</si>
  <si>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</si>
  <si>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</si>
  <si>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</si>
  <si>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</si>
  <si>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</si>
  <si>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</si>
  <si>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</si>
  <si>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</si>
  <si>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</si>
  <si>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</si>
  <si>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</si>
  <si>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</si>
  <si>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</si>
  <si>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</si>
  <si>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</si>
  <si>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</si>
  <si>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</si>
  <si>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</si>
  <si>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</si>
  <si>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</si>
  <si>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</si>
  <si>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</si>
  <si>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</si>
  <si>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</si>
  <si>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</si>
  <si>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</si>
  <si>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</si>
  <si>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</si>
  <si>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</si>
  <si>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</si>
  <si>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</si>
  <si>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</si>
  <si>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</si>
  <si>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</si>
  <si>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</si>
  <si>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</si>
  <si>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</si>
  <si>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</si>
  <si>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</si>
  <si>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</si>
  <si>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</si>
  <si>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</si>
  <si>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</si>
  <si>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</si>
  <si>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</si>
  <si>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</si>
  <si>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</si>
  <si>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</si>
  <si>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</si>
  <si>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</si>
  <si>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</si>
  <si>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</si>
  <si>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</si>
  <si>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</si>
  <si>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</si>
  <si>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</si>
  <si>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</si>
  <si>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</si>
  <si>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</si>
  <si>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</si>
  <si>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</si>
  <si>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</si>
  <si>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</si>
  <si>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</si>
  <si>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</si>
  <si>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</si>
  <si>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</si>
  <si>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</si>
  <si>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</si>
  <si>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</si>
  <si>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</si>
  <si>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</si>
  <si>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</si>
  <si>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</si>
  <si>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</si>
  <si>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</si>
  <si>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</si>
  <si>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</si>
  <si>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</si>
  <si>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</si>
  <si>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</si>
  <si>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</si>
  <si>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</si>
  <si>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</si>
  <si>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</si>
  <si>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</si>
  <si>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</si>
  <si>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</si>
  <si>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</si>
  <si>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</si>
  <si>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</si>
  <si>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</si>
  <si>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</si>
  <si>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</si>
  <si>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</si>
  <si>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</si>
  <si>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</si>
  <si>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</si>
  <si>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</si>
  <si>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</si>
  <si>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</si>
  <si>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</si>
  <si>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</si>
  <si>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</si>
  <si>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</si>
  <si>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</si>
  <si>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</si>
  <si>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</si>
  <si>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</si>
  <si>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</si>
  <si>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</si>
  <si>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</si>
  <si>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</si>
  <si>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</si>
  <si>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</si>
  <si>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</si>
  <si>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</si>
  <si>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</si>
  <si>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</si>
  <si>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</si>
  <si>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</si>
  <si>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</si>
  <si>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</si>
  <si>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</si>
  <si>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</si>
  <si>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</si>
  <si>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</si>
  <si>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</si>
  <si>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</si>
  <si>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</si>
  <si>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</si>
  <si>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</si>
  <si>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</si>
  <si>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</si>
  <si>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</si>
  <si>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</si>
  <si>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</si>
  <si>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</si>
  <si>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</si>
  <si>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</si>
  <si>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</si>
  <si>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</si>
  <si>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</si>
  <si>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</si>
  <si>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</si>
  <si>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</si>
  <si>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</si>
  <si>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</si>
  <si>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</si>
  <si>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</si>
  <si>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</si>
  <si>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</si>
  <si>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</si>
  <si>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</si>
  <si>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</si>
  <si>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</si>
  <si>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</si>
  <si>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</si>
  <si>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</si>
  <si>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</si>
  <si>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</si>
  <si>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</si>
  <si>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</si>
  <si>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</si>
  <si>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</si>
  <si>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</si>
  <si>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</si>
  <si>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</si>
  <si>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</si>
  <si>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</si>
  <si>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</si>
  <si>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</si>
  <si>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</si>
  <si>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</si>
  <si>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</si>
  <si>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</si>
  <si>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</si>
  <si>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</si>
  <si>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</si>
  <si>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</si>
  <si>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</si>
  <si>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</si>
  <si>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</si>
  <si>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</si>
  <si>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</si>
  <si>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</si>
  <si>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</si>
  <si>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</si>
  <si>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</si>
  <si>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</si>
  <si>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</si>
  <si>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</si>
  <si>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</si>
  <si>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</si>
  <si>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</si>
  <si>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</si>
  <si>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</si>
  <si>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</si>
  <si>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</si>
  <si>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</si>
  <si>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</si>
  <si>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</si>
  <si>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</si>
  <si>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</si>
  <si>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</si>
  <si>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</si>
  <si>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</si>
  <si>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</si>
  <si>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</si>
  <si>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</si>
  <si>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</si>
  <si>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</si>
  <si>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</si>
  <si>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</si>
  <si>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</si>
  <si>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</si>
  <si>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</si>
  <si>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</si>
  <si>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</si>
  <si>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</si>
  <si>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</si>
  <si>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</si>
  <si>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</si>
  <si>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</si>
  <si>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</si>
  <si>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</si>
  <si>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</si>
  <si>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</si>
  <si>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</si>
  <si>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</si>
  <si>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</si>
  <si>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</si>
  <si>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</si>
  <si>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</si>
  <si>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</si>
  <si>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</si>
  <si>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</si>
  <si>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</si>
  <si>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</si>
  <si>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</si>
  <si>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</si>
  <si>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</si>
  <si>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</si>
  <si>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</si>
  <si>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</si>
  <si>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</si>
  <si>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</si>
  <si>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</si>
  <si>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</si>
  <si>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</si>
  <si>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</si>
  <si>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</si>
  <si>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</si>
  <si>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</si>
  <si>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</si>
  <si>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</si>
  <si>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</si>
  <si>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</si>
  <si>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</si>
  <si>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</si>
  <si>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</si>
  <si>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</si>
  <si>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</si>
  <si>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</si>
  <si>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</si>
  <si>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</si>
  <si>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</si>
  <si>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</si>
  <si>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</si>
  <si>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</si>
  <si>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</si>
  <si>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</si>
  <si>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</si>
  <si>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</si>
  <si>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</si>
  <si>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</si>
  <si>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</si>
  <si>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</si>
  <si>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</si>
  <si>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</si>
  <si>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</si>
  <si>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</si>
  <si>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</si>
  <si>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</si>
  <si>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</si>
  <si>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</si>
  <si>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</si>
  <si>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</si>
  <si>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</si>
  <si>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</si>
  <si>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</si>
  <si>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</si>
  <si>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</si>
  <si>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</si>
  <si>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</si>
  <si>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</si>
  <si>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</si>
  <si>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</si>
  <si>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</si>
  <si>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</si>
  <si>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</si>
  <si>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</si>
  <si>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</si>
  <si>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</si>
  <si>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</si>
  <si>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</si>
  <si>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</si>
  <si>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</si>
  <si>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</si>
  <si>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</si>
  <si>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</si>
  <si>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</si>
  <si>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</si>
  <si>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</si>
  <si>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</si>
  <si>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</si>
  <si>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</si>
  <si>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</si>
  <si>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</si>
  <si>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</si>
  <si>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</si>
  <si>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</si>
  <si>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</si>
  <si>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</si>
  <si>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</si>
  <si>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</si>
  <si>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</si>
  <si>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</si>
  <si>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</si>
  <si>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</si>
  <si>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</si>
  <si>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</si>
  <si>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</si>
  <si>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</si>
  <si>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</si>
  <si>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</si>
  <si>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</si>
  <si>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</si>
  <si>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</si>
  <si>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</si>
  <si>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</si>
  <si>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</si>
  <si>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</si>
  <si>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</si>
  <si>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</si>
  <si>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</si>
  <si>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</si>
  <si>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</si>
  <si>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</si>
  <si>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</si>
  <si>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</si>
  <si>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</si>
  <si>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</si>
  <si>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</si>
  <si>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</si>
  <si>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</si>
  <si>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</si>
  <si>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</si>
  <si>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</si>
  <si>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</si>
  <si>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</si>
  <si>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</si>
  <si>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</si>
  <si>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</si>
  <si>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</si>
  <si>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</si>
  <si>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</si>
  <si>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</si>
  <si>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</si>
  <si>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</si>
  <si>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</si>
  <si>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</si>
  <si>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</si>
  <si>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</si>
  <si>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</si>
  <si>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</si>
  <si>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</si>
  <si>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</si>
  <si>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</si>
  <si>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</si>
  <si>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</si>
  <si>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</si>
  <si>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</si>
  <si>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</si>
  <si>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</si>
  <si>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</si>
  <si>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</si>
  <si>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</si>
  <si>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</si>
  <si>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</si>
  <si>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</si>
  <si>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</si>
  <si>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</si>
  <si>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</si>
  <si>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</si>
  <si>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</si>
  <si>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</si>
  <si>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</si>
  <si>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</si>
  <si>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</si>
  <si>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</si>
  <si>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</si>
  <si>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</si>
  <si>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</si>
  <si>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</si>
  <si>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</si>
  <si>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</si>
  <si>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</si>
  <si>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</si>
  <si>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</si>
  <si>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</si>
  <si>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</si>
  <si>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</si>
  <si>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</si>
  <si>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</si>
  <si>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</si>
  <si>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</si>
  <si>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</si>
  <si>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</si>
  <si>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</si>
  <si>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</si>
  <si>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</si>
  <si>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</si>
  <si>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</si>
  <si>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</si>
  <si>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</si>
  <si>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</si>
  <si>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</si>
  <si>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</si>
  <si>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</si>
  <si>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</si>
  <si>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</si>
  <si>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</si>
  <si>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</si>
  <si>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</si>
  <si>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</si>
  <si>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</si>
  <si>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</si>
  <si>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</si>
  <si>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</si>
  <si>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</si>
  <si>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</si>
  <si>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</si>
  <si>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</si>
  <si>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</si>
  <si>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</si>
  <si>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</si>
  <si>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</si>
  <si>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</si>
  <si>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</si>
  <si>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</si>
  <si>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</si>
  <si>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</si>
  <si>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</si>
  <si>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</si>
  <si>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</si>
  <si>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</si>
  <si>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</si>
  <si>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</si>
  <si>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</si>
  <si>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</si>
  <si>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</si>
  <si>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</si>
  <si>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</si>
  <si>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</si>
  <si>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</si>
  <si>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</si>
  <si>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</si>
  <si>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</si>
  <si>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</si>
  <si>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</si>
  <si>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</si>
  <si>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</si>
  <si>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</si>
  <si>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</si>
  <si>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</si>
  <si>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</si>
  <si>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</si>
  <si>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</si>
  <si>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</si>
  <si>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</si>
  <si>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</si>
  <si>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</si>
  <si>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</si>
  <si>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</si>
  <si>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</si>
  <si>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</si>
  <si>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</si>
  <si>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</si>
  <si>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</si>
  <si>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</si>
  <si>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</si>
  <si>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</si>
  <si>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</si>
  <si>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</si>
  <si>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</si>
  <si>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</si>
  <si>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</si>
  <si>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</si>
  <si>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</si>
  <si>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</si>
  <si>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</si>
  <si>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</si>
  <si>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</si>
  <si>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</si>
  <si>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</si>
  <si>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</si>
  <si>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</si>
  <si>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</si>
  <si>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</si>
  <si>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</si>
  <si>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</si>
  <si>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</si>
  <si>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</si>
  <si>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</si>
  <si>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</si>
  <si>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</si>
  <si>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</si>
  <si>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</si>
  <si>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</si>
  <si>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</si>
  <si>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</si>
  <si>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</si>
  <si>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</si>
  <si>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</si>
  <si>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</si>
  <si>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</si>
  <si>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</si>
  <si>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</si>
  <si>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</si>
  <si>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</si>
  <si>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</si>
  <si>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</si>
  <si>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</si>
  <si>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</si>
  <si>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</si>
  <si>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</si>
  <si>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</si>
  <si>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</si>
  <si>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</si>
  <si>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</si>
  <si>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</si>
  <si>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</si>
  <si>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</si>
  <si>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</si>
  <si>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</si>
  <si>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</si>
  <si>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</si>
  <si>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</si>
  <si>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</si>
  <si>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</si>
  <si>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</si>
  <si>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</si>
  <si>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</si>
  <si>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</si>
  <si>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</si>
  <si>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</si>
  <si>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</si>
  <si>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</si>
  <si>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</si>
  <si>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</si>
  <si>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</si>
  <si>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</si>
  <si>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</si>
  <si>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</si>
  <si>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</si>
  <si>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</si>
  <si>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</si>
  <si>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</si>
  <si>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</si>
  <si>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</si>
  <si>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</si>
  <si>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</si>
  <si>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</si>
  <si>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</si>
  <si>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</si>
  <si>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</si>
  <si>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</si>
  <si>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</si>
  <si>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</si>
  <si>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</si>
  <si>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</si>
  <si>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</si>
  <si>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</si>
  <si>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</si>
  <si>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</si>
  <si>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</si>
  <si>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</si>
  <si>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</si>
  <si>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</si>
  <si>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</si>
  <si>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</si>
  <si>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</si>
  <si>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</si>
  <si>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</si>
  <si>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</si>
  <si>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</si>
  <si>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</si>
  <si>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</si>
  <si>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</si>
  <si>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</si>
  <si>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</si>
  <si>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</si>
  <si>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</si>
  <si>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</si>
  <si>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</si>
  <si>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</si>
  <si>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</si>
  <si>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</si>
  <si>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</si>
  <si>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</si>
  <si>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</si>
  <si>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</si>
  <si>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</si>
  <si>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</si>
  <si>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</si>
  <si>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</si>
  <si>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</si>
  <si>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</si>
  <si>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</si>
  <si>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</si>
  <si>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</si>
  <si>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</si>
  <si>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</si>
  <si>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</si>
  <si>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</si>
  <si>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</si>
  <si>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</si>
  <si>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</si>
  <si>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</si>
  <si>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</si>
  <si>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</si>
  <si>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</si>
  <si>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</si>
  <si>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</si>
  <si>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</si>
  <si>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</si>
  <si>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</si>
  <si>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</si>
  <si>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</si>
  <si>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</si>
  <si>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</si>
  <si>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</si>
  <si>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</si>
  <si>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</si>
  <si>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</si>
  <si>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</si>
  <si>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</si>
  <si>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</si>
  <si>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</si>
  <si>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</si>
  <si>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</si>
  <si>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</si>
  <si>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</si>
  <si>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</si>
  <si>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</si>
  <si>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</si>
  <si>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</si>
  <si>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</si>
  <si>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</si>
  <si>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</si>
  <si>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</si>
  <si>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</si>
  <si>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</si>
  <si>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</si>
  <si>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</si>
  <si>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</si>
  <si>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</si>
  <si>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</si>
  <si>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</si>
  <si>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</si>
  <si>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</si>
  <si>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</si>
  <si>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</si>
  <si>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</si>
  <si>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</si>
  <si>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</si>
  <si>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</si>
  <si>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</si>
  <si>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</si>
  <si>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</si>
  <si>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</si>
  <si>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</si>
  <si>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</si>
  <si>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</si>
  <si>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</si>
  <si>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</si>
  <si>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</si>
  <si>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</si>
  <si>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</si>
  <si>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</si>
  <si>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</si>
  <si>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</si>
  <si>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</si>
  <si>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</si>
  <si>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</si>
  <si>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</si>
  <si>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</si>
  <si>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</si>
  <si>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</si>
  <si>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</si>
  <si>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</si>
  <si>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</si>
  <si>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</si>
  <si>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</si>
  <si>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</si>
  <si>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</si>
  <si>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</si>
  <si>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</si>
  <si>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</si>
  <si>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</si>
  <si>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</si>
  <si>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</si>
  <si>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</si>
  <si>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</si>
  <si>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</si>
  <si>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</si>
  <si>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</si>
  <si>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</si>
  <si>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</si>
  <si>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</si>
  <si>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</si>
  <si>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</si>
  <si>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</si>
  <si>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</si>
  <si>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</si>
  <si>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</si>
  <si>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</si>
  <si>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</si>
  <si>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</si>
  <si>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</si>
  <si>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</si>
  <si>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</si>
  <si>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</si>
  <si>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</si>
  <si>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</si>
  <si>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</si>
  <si>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</si>
  <si>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</si>
  <si>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</si>
  <si>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</si>
  <si>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</si>
  <si>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</si>
  <si>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</si>
  <si>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</si>
  <si>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</si>
  <si>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</si>
  <si>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</si>
  <si>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</si>
  <si>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</si>
  <si>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</si>
  <si>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</si>
  <si>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</si>
  <si>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</si>
  <si>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</si>
  <si>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</si>
  <si>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</si>
  <si>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</si>
  <si>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</si>
  <si>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</si>
  <si>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</si>
  <si>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</si>
  <si>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</si>
  <si>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</si>
  <si>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</si>
  <si>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</si>
  <si>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</si>
  <si>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</si>
  <si>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</si>
  <si>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</si>
  <si>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</si>
  <si>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</si>
  <si>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</si>
  <si>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</si>
  <si>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</si>
  <si>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</si>
  <si>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</si>
  <si>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</si>
  <si>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</si>
  <si>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</si>
  <si>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</si>
  <si>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</si>
  <si>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</si>
  <si>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</si>
  <si>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</si>
  <si>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</si>
  <si>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</si>
  <si>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</si>
  <si>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</si>
  <si>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</si>
  <si>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</si>
  <si>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</si>
  <si>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</si>
  <si>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</si>
  <si>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</si>
  <si>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</si>
  <si>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</si>
  <si>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</si>
  <si>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</si>
  <si>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</si>
  <si>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</si>
  <si>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</si>
  <si>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</si>
  <si>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</si>
  <si>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</si>
  <si>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</si>
  <si>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</si>
  <si>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</si>
  <si>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</si>
  <si>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</si>
  <si>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</si>
  <si>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</si>
  <si>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</si>
  <si>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</si>
  <si>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</si>
  <si>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</si>
  <si>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</si>
  <si>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</si>
  <si>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</si>
  <si>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</si>
  <si>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</si>
  <si>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</si>
  <si>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</si>
  <si>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</si>
  <si>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</si>
  <si>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</si>
  <si>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</si>
  <si>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</si>
  <si>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</si>
  <si>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</si>
  <si>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</si>
  <si>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</si>
  <si>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</si>
  <si>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</si>
  <si>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</si>
  <si>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</si>
  <si>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</si>
  <si>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</si>
  <si>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</si>
  <si>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</si>
  <si>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</si>
  <si>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</si>
  <si>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</si>
  <si>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</si>
  <si>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</si>
  <si>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</si>
  <si>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</si>
  <si>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</si>
  <si>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</si>
  <si>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</si>
  <si>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</si>
  <si>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</si>
  <si>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</si>
  <si>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</si>
  <si>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</si>
  <si>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</si>
  <si>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</si>
  <si>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</si>
  <si>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</si>
  <si>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</si>
  <si>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</si>
  <si>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</si>
  <si>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</si>
  <si>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</si>
  <si>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</si>
  <si>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</si>
  <si>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</si>
  <si>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</si>
  <si>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</si>
  <si>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</si>
  <si>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</si>
  <si>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</si>
  <si>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</si>
  <si>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</si>
  <si>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</si>
  <si>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</si>
  <si>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</si>
  <si>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</si>
  <si>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</si>
  <si>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</si>
  <si>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</si>
  <si>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</si>
  <si>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</si>
  <si>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</si>
  <si>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</si>
  <si>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</si>
  <si>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</si>
  <si>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</si>
  <si>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</si>
  <si>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</si>
  <si>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</si>
  <si>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</si>
  <si>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</si>
  <si>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</si>
  <si>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</si>
  <si>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</si>
  <si>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</si>
  <si>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</si>
  <si>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</si>
  <si>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</si>
  <si>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</si>
  <si>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</si>
  <si>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</si>
  <si>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</si>
  <si>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</si>
  <si>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</si>
  <si>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</si>
  <si>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</si>
  <si>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</si>
  <si>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</si>
  <si>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</si>
  <si>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</si>
  <si>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</si>
  <si>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</si>
  <si>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</si>
  <si>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</si>
  <si>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</si>
  <si>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</si>
  <si>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</si>
  <si>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</si>
  <si>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</si>
  <si>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</si>
  <si>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</si>
  <si>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</si>
  <si>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</si>
  <si>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</si>
  <si>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</si>
  <si>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</si>
  <si>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</si>
  <si>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</si>
  <si>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</si>
  <si>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</si>
  <si>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</si>
  <si>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</si>
  <si>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</si>
  <si>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</si>
  <si>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</si>
  <si>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</si>
  <si>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</si>
  <si>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</si>
  <si>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</si>
  <si>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</si>
  <si>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</si>
  <si>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</si>
  <si>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</si>
  <si>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</si>
  <si>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</si>
  <si>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</si>
  <si>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</si>
  <si>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</si>
  <si>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</si>
  <si>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</si>
  <si>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</si>
  <si>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</si>
  <si>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</si>
  <si>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</si>
  <si>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</si>
  <si>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</si>
  <si>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</si>
  <si>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</si>
  <si>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</si>
  <si>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</si>
  <si>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</si>
  <si>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</si>
  <si>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</si>
  <si>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</si>
  <si>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</si>
  <si>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</si>
  <si>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</si>
  <si>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</si>
  <si>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</si>
  <si>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</si>
  <si>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</si>
  <si>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</si>
  <si>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</si>
  <si>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</si>
  <si>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</si>
  <si>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</si>
  <si>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</si>
  <si>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</si>
  <si>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</si>
  <si>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</si>
  <si>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</si>
  <si>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</si>
  <si>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</si>
  <si>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</si>
  <si>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</si>
  <si>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</si>
  <si>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</si>
  <si>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</si>
  <si>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</si>
  <si>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</si>
  <si>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</si>
  <si>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</si>
  <si>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</si>
  <si>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</si>
  <si>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</si>
  <si>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</si>
  <si>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</si>
  <si>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</si>
  <si>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</si>
  <si>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</si>
  <si>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</si>
  <si>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</si>
  <si>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</si>
  <si>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</si>
  <si>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</si>
  <si>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</si>
  <si>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</si>
  <si>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</si>
  <si>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</si>
  <si>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</si>
  <si>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</si>
  <si>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</si>
  <si>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</si>
  <si>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</si>
  <si>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</si>
  <si>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</si>
  <si>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</si>
  <si>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</si>
  <si>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</si>
  <si>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</si>
  <si>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</si>
  <si>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</si>
  <si>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</si>
  <si>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</si>
  <si>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</si>
  <si>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</si>
  <si>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</si>
  <si>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</si>
  <si>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</si>
  <si>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</si>
  <si>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</si>
  <si>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</si>
  <si>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</si>
  <si>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</si>
  <si>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</si>
  <si>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</si>
  <si>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</si>
  <si>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</si>
  <si>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</si>
  <si>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</si>
  <si>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</si>
  <si>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</si>
  <si>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</si>
  <si>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</si>
  <si>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</si>
  <si>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</si>
  <si>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</si>
  <si>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</si>
  <si>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</si>
  <si>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</si>
  <si>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</si>
  <si>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</si>
  <si>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</si>
  <si>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</si>
  <si>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</si>
  <si>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</si>
  <si>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</si>
  <si>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</si>
  <si>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</si>
  <si>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</si>
  <si>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</si>
  <si>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</si>
  <si>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</si>
  <si>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</si>
  <si>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</si>
  <si>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</si>
  <si>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</si>
  <si>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</si>
  <si>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</si>
  <si>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</si>
  <si>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</si>
  <si>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</si>
  <si>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</si>
  <si>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</si>
  <si>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</si>
  <si>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</si>
  <si>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</si>
  <si>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</si>
  <si>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</si>
  <si>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</si>
  <si>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</si>
  <si>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</si>
  <si>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</si>
  <si>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</si>
  <si>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</si>
  <si>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</si>
  <si>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</si>
  <si>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</si>
  <si>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</si>
  <si>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</si>
  <si>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</si>
  <si>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</si>
  <si>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</si>
  <si>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</si>
  <si>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</si>
  <si>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</si>
  <si>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</si>
  <si>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</si>
  <si>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</si>
  <si>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</si>
  <si>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</si>
  <si>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</si>
  <si>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</si>
  <si>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</si>
  <si>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</si>
  <si>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</si>
  <si>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</si>
  <si>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</si>
  <si>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</si>
  <si>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</si>
  <si>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</si>
  <si>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</si>
  <si>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</si>
  <si>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</si>
  <si>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</si>
  <si>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</si>
  <si>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</si>
  <si>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</si>
  <si>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</si>
  <si>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</si>
  <si>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</si>
  <si>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</si>
  <si>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</si>
  <si>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</si>
  <si>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</si>
  <si>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</si>
  <si>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</si>
  <si>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</si>
  <si>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</si>
  <si>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</si>
  <si>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</si>
  <si>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</si>
  <si>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</si>
  <si>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</si>
  <si>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</si>
  <si>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</si>
  <si>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</si>
  <si>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</si>
  <si>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</si>
  <si>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</si>
  <si>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</si>
  <si>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</si>
  <si>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</si>
  <si>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</si>
  <si>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</si>
  <si>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</si>
  <si>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</si>
  <si>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</si>
  <si>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</si>
  <si>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</si>
  <si>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</si>
  <si>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</si>
  <si>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</si>
  <si>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</si>
  <si>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</si>
  <si>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</si>
  <si>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</si>
  <si>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</si>
  <si>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</si>
  <si>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</si>
  <si>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</si>
  <si>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</si>
  <si>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</si>
  <si>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</si>
  <si>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</si>
  <si>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</si>
  <si>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</si>
  <si>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</si>
  <si>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</si>
  <si>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</si>
  <si>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</si>
  <si>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</si>
  <si>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</si>
  <si>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</si>
  <si>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</si>
  <si>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</si>
  <si>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</si>
  <si>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</si>
  <si>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</si>
  <si>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</si>
  <si>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</si>
  <si>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</si>
  <si>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</si>
  <si>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</si>
  <si>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</si>
  <si>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</si>
  <si>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</si>
  <si>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</si>
  <si>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</si>
  <si>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</si>
  <si>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</si>
  <si>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</si>
  <si>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</si>
  <si>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</si>
  <si>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</si>
  <si>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</si>
  <si>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</si>
  <si>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</si>
  <si>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</si>
  <si>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</si>
  <si>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</si>
  <si>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</si>
  <si>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</si>
  <si>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</si>
  <si>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</si>
  <si>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</si>
  <si>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</si>
  <si>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</si>
  <si>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</si>
  <si>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</si>
  <si>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</si>
  <si>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</si>
  <si>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</si>
  <si>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</si>
  <si>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</si>
  <si>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</si>
  <si>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</si>
  <si>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</si>
  <si>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</si>
  <si>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</si>
  <si>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</si>
  <si>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</si>
  <si>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</si>
  <si>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</si>
  <si>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</si>
  <si>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</si>
  <si>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</si>
  <si>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</si>
  <si>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</si>
  <si>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</si>
  <si>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</si>
  <si>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</si>
  <si>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</si>
  <si>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</si>
  <si>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</si>
  <si>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</si>
  <si>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</si>
  <si>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</si>
  <si>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</si>
  <si>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</si>
  <si>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</si>
  <si>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</si>
  <si>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</si>
  <si>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</si>
  <si>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</si>
  <si>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</si>
  <si>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</si>
  <si>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</si>
  <si>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</si>
  <si>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</si>
  <si>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</si>
  <si>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</si>
  <si>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</si>
  <si>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</si>
  <si>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</si>
  <si>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</si>
  <si>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</si>
  <si>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</si>
  <si>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</si>
  <si>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</si>
  <si>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</si>
  <si>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</si>
  <si>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</si>
  <si>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</si>
  <si>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</si>
  <si>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</si>
  <si>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</si>
  <si>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</si>
  <si>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</si>
  <si>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</si>
  <si>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</si>
  <si>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</si>
  <si>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</si>
  <si>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</si>
  <si>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</si>
  <si>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</si>
  <si>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</si>
  <si>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</si>
  <si>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</si>
  <si>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</si>
  <si>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</si>
  <si>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</si>
  <si>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</si>
  <si>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</si>
  <si>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</si>
  <si>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</si>
  <si>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</si>
  <si>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</si>
  <si>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</si>
  <si>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</si>
  <si>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</si>
  <si>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</si>
  <si>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</si>
  <si>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</si>
  <si>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</si>
  <si>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</si>
  <si>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</si>
  <si>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</si>
  <si>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</si>
  <si>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</si>
  <si>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</si>
  <si>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</si>
  <si>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</si>
  <si>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</si>
  <si>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</si>
  <si>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</si>
  <si>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</si>
  <si>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</si>
  <si>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</si>
  <si>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</si>
  <si>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</si>
  <si>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</si>
  <si>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</si>
  <si>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</si>
  <si>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</si>
  <si>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</si>
  <si>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</si>
  <si>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</si>
  <si>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</si>
  <si>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</si>
  <si>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</si>
  <si>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</si>
  <si>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</si>
  <si>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</si>
  <si>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</si>
  <si>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</si>
  <si>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</si>
  <si>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</si>
  <si>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</si>
  <si>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</si>
  <si>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</si>
  <si>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</si>
  <si>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</si>
  <si>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</si>
  <si>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</si>
  <si>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</si>
  <si>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</si>
  <si>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</si>
  <si>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</si>
  <si>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</si>
  <si>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</si>
  <si>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</si>
  <si>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</si>
  <si>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</si>
  <si>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</si>
  <si>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</si>
  <si>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</si>
  <si>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</si>
  <si>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</si>
  <si>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</si>
  <si>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</si>
  <si>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</si>
  <si>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</si>
  <si>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</si>
  <si>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</si>
  <si>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</si>
  <si>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</si>
  <si>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</si>
  <si>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</si>
  <si>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</si>
  <si>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</si>
  <si>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</si>
  <si>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</si>
  <si>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</si>
  <si>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</si>
  <si>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</si>
  <si>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</si>
  <si>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</si>
  <si>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</si>
  <si>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</si>
  <si>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</si>
  <si>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</si>
  <si>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</si>
  <si>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</si>
  <si>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</si>
  <si>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</si>
  <si>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</si>
  <si>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</si>
  <si>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</si>
  <si>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</si>
  <si>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</si>
  <si>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</si>
  <si>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</si>
  <si>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</si>
  <si>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</si>
  <si>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</si>
  <si>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</si>
  <si>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</si>
  <si>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</si>
  <si>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</si>
  <si>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</si>
  <si>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</si>
  <si>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</si>
  <si>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</si>
  <si>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</si>
  <si>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</si>
  <si>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</si>
  <si>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</si>
  <si>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</si>
  <si>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</si>
  <si>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</si>
  <si>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</si>
  <si>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</si>
  <si>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</si>
  <si>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</si>
  <si>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</si>
  <si>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</si>
  <si>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</si>
  <si>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</si>
  <si>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</si>
  <si>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</si>
  <si>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</si>
  <si>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</si>
  <si>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</si>
  <si>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</si>
  <si>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</si>
  <si>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</si>
  <si>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</si>
  <si>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</si>
  <si>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</si>
  <si>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</si>
  <si>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</si>
  <si>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</si>
  <si>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</si>
  <si>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</si>
  <si>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</si>
  <si>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</si>
  <si>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</si>
  <si>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</si>
  <si>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</si>
  <si>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</si>
  <si>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</si>
  <si>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</si>
  <si>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</si>
  <si>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</si>
  <si>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</si>
  <si>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</si>
  <si>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</si>
  <si>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</si>
  <si>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</si>
  <si>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</si>
  <si>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</si>
  <si>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</si>
  <si>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</si>
  <si>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</si>
  <si>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</si>
  <si>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</si>
  <si>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</si>
  <si>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</si>
  <si>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</si>
  <si>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</si>
  <si>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</si>
  <si>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</si>
  <si>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</si>
  <si>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</si>
  <si>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</si>
  <si>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</si>
  <si>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</si>
  <si>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</si>
  <si>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</si>
  <si>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</si>
  <si>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</si>
  <si>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</si>
  <si>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</si>
  <si>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</si>
  <si>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</si>
  <si>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</si>
  <si>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</si>
  <si>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</si>
  <si>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</si>
  <si>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</si>
  <si>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</si>
  <si>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</si>
  <si>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</si>
  <si>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</si>
  <si>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</si>
  <si>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</si>
  <si>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</si>
  <si>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</si>
  <si>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</si>
  <si>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</si>
  <si>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</si>
  <si>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</si>
  <si>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</si>
  <si>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</si>
  <si>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</si>
  <si>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</si>
  <si>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</si>
  <si>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</si>
  <si>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</si>
  <si>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</si>
  <si>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</si>
  <si>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</si>
  <si>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</si>
  <si>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</si>
  <si>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</si>
  <si>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</si>
  <si>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</si>
  <si>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</si>
  <si>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</si>
  <si>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</si>
  <si>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</si>
  <si>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</si>
  <si>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</si>
  <si>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</si>
  <si>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</si>
  <si>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</si>
  <si>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</si>
  <si>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</si>
  <si>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</si>
  <si>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</si>
  <si>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</si>
  <si>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</si>
  <si>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</si>
  <si>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</si>
  <si>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</si>
  <si>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</si>
  <si>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</si>
  <si>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</si>
  <si>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</si>
  <si>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</si>
  <si>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</si>
  <si>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</si>
  <si>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</si>
  <si>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</si>
  <si>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</si>
  <si>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</si>
  <si>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</si>
  <si>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</si>
  <si>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</si>
  <si>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</si>
  <si>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</si>
  <si>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</si>
  <si>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</si>
  <si>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</si>
  <si>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</si>
  <si>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</si>
  <si>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</si>
  <si>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</si>
  <si>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</si>
  <si>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</si>
  <si>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</si>
  <si>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</si>
  <si>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</si>
  <si>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</si>
  <si>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</si>
  <si>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</si>
  <si>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</si>
  <si>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</si>
  <si>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</si>
  <si>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</si>
  <si>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</si>
  <si>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</si>
  <si>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</si>
  <si>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</si>
  <si>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</si>
  <si>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</si>
  <si>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</si>
  <si>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</si>
  <si>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</si>
  <si>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</si>
  <si>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</si>
  <si>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</si>
  <si>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</si>
  <si>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</si>
  <si>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</si>
  <si>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</si>
  <si>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</si>
  <si>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</si>
  <si>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</si>
  <si>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</si>
  <si>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</si>
  <si>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</si>
  <si>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</si>
  <si>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</si>
  <si>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</si>
  <si>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</si>
  <si>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</si>
  <si>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</si>
  <si>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</si>
  <si>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</si>
  <si>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</si>
  <si>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</si>
  <si>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</si>
  <si>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</si>
  <si>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</si>
  <si>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</si>
  <si>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</si>
  <si>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</si>
  <si>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</si>
  <si>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</si>
  <si>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</si>
  <si>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</si>
  <si>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</si>
  <si>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</si>
  <si>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</si>
  <si>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</si>
  <si>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</si>
  <si>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</si>
  <si>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</si>
  <si>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</si>
  <si>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</si>
  <si>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</si>
  <si>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</si>
  <si>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</si>
  <si>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</si>
  <si>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</si>
  <si>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</si>
  <si>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</si>
  <si>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</si>
  <si>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</si>
  <si>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</si>
  <si>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</si>
  <si>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</si>
  <si>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</si>
  <si>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</si>
  <si>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</si>
  <si>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</si>
  <si>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</si>
  <si>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</si>
  <si>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</si>
  <si>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</si>
  <si>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</si>
  <si>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</si>
  <si>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</si>
  <si>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</si>
  <si>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</si>
  <si>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</si>
  <si>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</si>
  <si>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</si>
  <si>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</si>
  <si>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</si>
  <si>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</si>
  <si>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</si>
  <si>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</si>
  <si>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</si>
  <si>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</si>
  <si>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</si>
  <si>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</si>
  <si>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</si>
  <si>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</si>
  <si>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</si>
  <si>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</si>
  <si>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</si>
  <si>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</si>
  <si>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</si>
  <si>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</si>
  <si>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</si>
  <si>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</si>
  <si>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</si>
  <si>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</si>
  <si>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</si>
  <si>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</si>
  <si>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</si>
  <si>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</si>
  <si>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</si>
  <si>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</si>
  <si>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</si>
  <si>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</si>
  <si>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</si>
  <si>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</si>
  <si>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</si>
  <si>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</si>
  <si>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</si>
  <si>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</si>
  <si>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</si>
  <si>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</si>
  <si>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</si>
  <si>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</si>
  <si>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</si>
  <si>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</si>
  <si>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</si>
  <si>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</si>
  <si>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</si>
  <si>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</si>
  <si>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</si>
  <si>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</si>
  <si>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</si>
  <si>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</si>
  <si>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</si>
  <si>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</si>
  <si>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</si>
  <si>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</si>
  <si>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</si>
  <si>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</si>
  <si>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</si>
  <si>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</si>
  <si>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</si>
  <si>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</si>
  <si>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</si>
  <si>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</si>
  <si>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</si>
  <si>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</si>
  <si>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</si>
  <si>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</si>
  <si>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</si>
  <si>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</si>
  <si>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</si>
  <si>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</si>
  <si>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</si>
  <si>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</si>
  <si>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</si>
  <si>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</si>
  <si>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</si>
  <si>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</si>
  <si>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</si>
  <si>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</si>
  <si>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</si>
  <si>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</si>
  <si>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</si>
  <si>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</si>
  <si>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</si>
  <si>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</si>
  <si>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</si>
  <si>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</si>
  <si>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</si>
  <si>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</si>
  <si>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</si>
  <si>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</si>
  <si>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</si>
  <si>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</si>
  <si>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</si>
  <si>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</si>
  <si>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</si>
  <si>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</si>
  <si>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</si>
  <si>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</si>
  <si>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</si>
  <si>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</si>
  <si>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</si>
  <si>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</si>
  <si>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</si>
  <si>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</si>
  <si>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</si>
  <si>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</si>
  <si>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</si>
  <si>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</si>
  <si>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</si>
  <si>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</si>
  <si>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</si>
  <si>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</si>
  <si>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</si>
  <si>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</si>
  <si>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</si>
  <si>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</si>
  <si>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</si>
  <si>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</si>
  <si>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</si>
  <si>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</si>
  <si>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</si>
  <si>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</si>
  <si>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</si>
  <si>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</si>
  <si>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</si>
  <si>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</si>
  <si>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</si>
  <si>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</si>
  <si>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</si>
  <si>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</si>
  <si>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</si>
  <si>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</si>
  <si>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</si>
  <si>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</si>
  <si>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</si>
  <si>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</si>
  <si>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</si>
  <si>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</si>
  <si>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</si>
  <si>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</si>
  <si>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</si>
  <si>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</si>
  <si>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</si>
  <si>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</si>
  <si>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</si>
  <si>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</si>
  <si>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</si>
  <si>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</si>
  <si>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</si>
  <si>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</si>
  <si>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</si>
  <si>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</si>
  <si>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</si>
  <si>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</si>
  <si>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</si>
  <si>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</si>
  <si>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</si>
  <si>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</si>
  <si>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</si>
  <si>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</si>
  <si>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</si>
  <si>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</si>
  <si>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</si>
  <si>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</si>
  <si>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</si>
  <si>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</si>
  <si>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</si>
  <si>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</si>
  <si>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</si>
  <si>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</si>
  <si>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</si>
  <si>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</si>
  <si>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</si>
  <si>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</si>
  <si>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</si>
  <si>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</si>
  <si>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</si>
  <si>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</si>
  <si>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</si>
  <si>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</si>
  <si>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</si>
  <si>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</si>
  <si>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</si>
  <si>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</si>
  <si>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</si>
  <si>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</si>
  <si>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</si>
  <si>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</si>
  <si>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</si>
  <si>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</si>
  <si>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</si>
  <si>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</si>
  <si>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</si>
  <si>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</si>
  <si>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</si>
  <si>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</si>
  <si>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</si>
  <si>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</si>
  <si>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</si>
  <si>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</si>
  <si>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</si>
  <si>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</si>
  <si>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</si>
  <si>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</si>
  <si>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</si>
  <si>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</si>
  <si>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</si>
  <si>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</si>
  <si>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</si>
  <si>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</si>
  <si>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</si>
  <si>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</si>
  <si>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</si>
  <si>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</si>
  <si>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</si>
  <si>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</si>
  <si>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</si>
  <si>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</si>
  <si>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</si>
  <si>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</si>
  <si>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</si>
  <si>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</si>
  <si>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</si>
  <si>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</si>
  <si>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</si>
  <si>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</si>
  <si>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</si>
  <si>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</si>
  <si>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</si>
  <si>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</si>
  <si>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</si>
  <si>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</si>
  <si>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</si>
  <si>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</si>
  <si>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</si>
  <si>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</si>
  <si>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</si>
  <si>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</si>
  <si>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</si>
  <si>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</si>
  <si>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</si>
  <si>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</si>
  <si>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</si>
  <si>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</si>
  <si>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</si>
  <si>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</si>
  <si>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</si>
  <si>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</si>
  <si>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</si>
  <si>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</si>
  <si>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</si>
  <si>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</si>
  <si>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</si>
  <si>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</si>
  <si>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</si>
  <si>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</si>
  <si>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</si>
  <si>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</si>
  <si>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</si>
  <si>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</si>
  <si>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</si>
  <si>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</si>
  <si>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</si>
  <si>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</si>
  <si>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</si>
  <si>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</si>
  <si>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</si>
  <si>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</si>
  <si>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</si>
  <si>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</si>
  <si>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</si>
  <si>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</si>
  <si>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</si>
  <si>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</si>
  <si>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</si>
  <si>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</si>
  <si>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</si>
  <si>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</si>
  <si>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</si>
  <si>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</si>
  <si>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</si>
  <si>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</si>
  <si>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</si>
  <si>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</si>
  <si>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</si>
  <si>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</si>
  <si>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</si>
  <si>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</si>
  <si>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</si>
  <si>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</si>
  <si>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</si>
  <si>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</si>
  <si>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</si>
  <si>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</si>
  <si>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</si>
  <si>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</si>
  <si>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</si>
  <si>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</si>
  <si>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</si>
  <si>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</si>
  <si>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</si>
  <si>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</si>
  <si>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</si>
  <si>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</si>
  <si>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</si>
  <si>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</si>
  <si>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</si>
  <si>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</si>
  <si>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</si>
  <si>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</si>
  <si>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</si>
  <si>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</si>
  <si>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</si>
  <si>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</si>
  <si>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</si>
  <si>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</si>
  <si>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</si>
  <si>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</si>
  <si>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</si>
  <si>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</si>
  <si>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</si>
  <si>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</si>
  <si>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</si>
  <si>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</si>
  <si>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</si>
  <si>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</si>
  <si>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</si>
  <si>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</si>
  <si>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</si>
  <si>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</si>
  <si>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</si>
  <si>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</si>
  <si>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</si>
  <si>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</si>
  <si>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</si>
  <si>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</si>
  <si>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</si>
  <si>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</si>
  <si>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</si>
  <si>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</si>
  <si>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</si>
  <si>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</si>
  <si>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</si>
  <si>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</si>
  <si>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</si>
  <si>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</si>
  <si>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</si>
  <si>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</si>
  <si>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</si>
  <si>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</si>
  <si>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</si>
  <si>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</si>
  <si>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</si>
  <si>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</si>
  <si>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</si>
  <si>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</si>
  <si>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</si>
  <si>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</si>
  <si>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</si>
  <si>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</si>
  <si>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</si>
  <si>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</si>
  <si>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</si>
  <si>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</si>
  <si>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</si>
  <si>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</si>
  <si>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</si>
  <si>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</si>
  <si>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</si>
  <si>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</si>
  <si>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</si>
  <si>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</si>
  <si>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</si>
  <si>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</si>
  <si>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</si>
  <si>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</si>
  <si>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</si>
  <si>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</si>
  <si>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</si>
  <si>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</si>
  <si>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</si>
  <si>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</si>
  <si>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</si>
  <si>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</si>
  <si>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</si>
  <si>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</si>
  <si>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</si>
  <si>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</si>
  <si>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</si>
  <si>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</si>
  <si>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</si>
  <si>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</si>
  <si>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</si>
  <si>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</si>
  <si>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</si>
  <si>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</si>
  <si>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</si>
  <si>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</si>
  <si>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</si>
  <si>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</si>
  <si>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</si>
  <si>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</si>
  <si>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</si>
  <si>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</si>
  <si>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</si>
  <si>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</si>
  <si>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</si>
  <si>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</si>
  <si>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</si>
  <si>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</si>
  <si>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</si>
  <si>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</si>
  <si>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</si>
  <si>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</si>
  <si>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</si>
  <si>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</si>
  <si>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</si>
  <si>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</si>
  <si>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</si>
  <si>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</si>
  <si>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</si>
  <si>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</si>
  <si>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</si>
  <si>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</si>
  <si>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</si>
  <si>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</si>
  <si>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</si>
  <si>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</si>
  <si>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</si>
  <si>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</si>
  <si>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</si>
  <si>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</si>
  <si>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</si>
  <si>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</si>
  <si>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</si>
  <si>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</si>
  <si>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</si>
  <si>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</si>
  <si>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</si>
  <si>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</si>
  <si>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</si>
  <si>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</si>
  <si>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</si>
  <si>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</si>
  <si>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</si>
  <si>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</si>
  <si>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</si>
  <si>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</si>
  <si>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</si>
  <si>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</si>
  <si>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</si>
  <si>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</si>
  <si>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</si>
  <si>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</si>
  <si>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</si>
  <si>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</si>
  <si>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</si>
  <si>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</si>
  <si>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</si>
  <si>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</si>
  <si>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</si>
  <si>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</si>
  <si>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</si>
  <si>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</si>
  <si>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</si>
  <si>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</si>
  <si>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</si>
  <si>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</si>
  <si>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</si>
  <si>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</si>
  <si>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</si>
  <si>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</si>
  <si>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</si>
  <si>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</si>
  <si>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</si>
  <si>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</si>
  <si>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</si>
  <si>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</si>
  <si>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</si>
  <si>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</si>
  <si>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</si>
  <si>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</si>
  <si>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</si>
  <si>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</si>
  <si>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</si>
  <si>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</si>
  <si>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</si>
  <si>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</si>
  <si>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</si>
  <si>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</si>
  <si>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</si>
  <si>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</si>
  <si>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</si>
  <si>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</si>
  <si>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</si>
  <si>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</si>
  <si>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</si>
  <si>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</si>
  <si>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</si>
  <si>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</si>
  <si>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</si>
  <si>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</si>
  <si>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</si>
  <si>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</si>
  <si>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</si>
  <si>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</si>
  <si>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</si>
  <si>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</si>
  <si>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</si>
  <si>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</si>
  <si>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</si>
  <si>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</si>
  <si>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</si>
  <si>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</si>
  <si>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</si>
  <si>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</si>
  <si>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</si>
  <si>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</si>
  <si>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</si>
  <si>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</si>
  <si>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</si>
  <si>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</si>
  <si>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</si>
  <si>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</si>
  <si>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</si>
  <si>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</si>
  <si>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</si>
  <si>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</si>
  <si>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</si>
  <si>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</si>
  <si>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</si>
  <si>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</si>
  <si>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</si>
  <si>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</si>
  <si>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</si>
  <si>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</si>
  <si>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</si>
  <si>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</si>
  <si>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</si>
  <si>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</si>
  <si>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</si>
  <si>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</si>
  <si>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</si>
  <si>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</si>
  <si>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</si>
  <si>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</si>
  <si>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</si>
  <si>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</si>
  <si>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</si>
  <si>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</si>
  <si>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</si>
  <si>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</si>
  <si>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</si>
  <si>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</si>
  <si>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</si>
  <si>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</si>
  <si>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</si>
  <si>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</si>
  <si>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</si>
  <si>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</si>
  <si>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</si>
  <si>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</si>
  <si>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</si>
  <si>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</si>
  <si>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</si>
  <si>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</si>
  <si>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</si>
  <si>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</si>
  <si>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</si>
  <si>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</si>
  <si>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</si>
  <si>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</si>
  <si>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</si>
  <si>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</si>
  <si>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</si>
  <si>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</si>
  <si>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</si>
  <si>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</si>
  <si>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</si>
  <si>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</si>
  <si>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</si>
  <si>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</si>
  <si>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</si>
  <si>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</si>
  <si>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</si>
  <si>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</si>
  <si>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</si>
  <si>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</si>
  <si>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</si>
  <si>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</si>
  <si>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</si>
  <si>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</si>
  <si>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</si>
  <si>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</si>
  <si>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</si>
  <si>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</si>
  <si>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</si>
  <si>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</si>
  <si>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</si>
  <si>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</si>
  <si>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</si>
  <si>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</si>
  <si>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</si>
  <si>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</si>
  <si>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</si>
  <si>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</si>
  <si>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</si>
  <si>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</si>
  <si>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</si>
  <si>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</si>
  <si>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</si>
  <si>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</si>
  <si>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</si>
  <si>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</si>
  <si>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</si>
  <si>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</si>
  <si>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</si>
  <si>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</si>
  <si>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</si>
  <si>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</si>
  <si>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</si>
  <si>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</si>
  <si>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</si>
  <si>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</si>
  <si>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</si>
  <si>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</si>
  <si>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</si>
  <si>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</si>
  <si>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</si>
  <si>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</si>
  <si>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</si>
  <si>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</si>
  <si>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</si>
  <si>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</si>
  <si>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</si>
  <si>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</si>
  <si>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</si>
  <si>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</si>
  <si>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</si>
  <si>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</si>
  <si>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</si>
  <si>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</si>
  <si>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</si>
  <si>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</si>
  <si>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</si>
  <si>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</si>
  <si>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</si>
  <si>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</si>
  <si>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</si>
  <si>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</si>
  <si>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</si>
  <si>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</si>
  <si>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</si>
  <si>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</si>
  <si>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</si>
  <si>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</si>
  <si>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</si>
  <si>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</si>
  <si>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</si>
  <si>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</si>
  <si>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</si>
  <si>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</si>
  <si>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</si>
  <si>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</si>
  <si>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</si>
  <si>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</si>
  <si>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</si>
  <si>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</si>
  <si>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</si>
  <si>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</si>
  <si>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</si>
  <si>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</si>
  <si>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</si>
  <si>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</si>
  <si>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</si>
  <si>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</si>
  <si>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</si>
  <si>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</si>
  <si>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</si>
  <si>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</si>
  <si>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</si>
  <si>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</si>
  <si>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</si>
  <si>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</si>
  <si>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</si>
  <si>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</si>
  <si>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</si>
  <si>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</si>
  <si>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</si>
  <si>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</si>
  <si>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</si>
  <si>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</si>
  <si>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</si>
  <si>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</si>
  <si>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</si>
  <si>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</si>
  <si>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</si>
  <si>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</si>
  <si>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</si>
  <si>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</si>
  <si>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</si>
  <si>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</si>
  <si>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</si>
  <si>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</si>
  <si>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</si>
  <si>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</si>
  <si>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</si>
  <si>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</si>
  <si>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</si>
  <si>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</si>
  <si>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</si>
  <si>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</si>
  <si>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</si>
  <si>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</si>
  <si>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</si>
  <si>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</si>
  <si>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</si>
  <si>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</si>
  <si>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</si>
  <si>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</si>
  <si>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</si>
  <si>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</si>
  <si>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</si>
  <si>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</si>
  <si>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</si>
  <si>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</si>
  <si>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</si>
  <si>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</si>
  <si>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</si>
  <si>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</si>
  <si>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</si>
  <si>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</si>
  <si>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</si>
  <si>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</si>
  <si>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</si>
  <si>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</si>
  <si>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</si>
  <si>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</si>
  <si>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</si>
  <si>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</si>
  <si>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</si>
  <si>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</si>
  <si>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</si>
  <si>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</si>
  <si>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</si>
  <si>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</si>
  <si>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</si>
  <si>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</si>
  <si>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</si>
  <si>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</si>
  <si>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</si>
  <si>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</si>
  <si>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</si>
  <si>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</si>
  <si>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</si>
  <si>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</si>
  <si>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</si>
  <si>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</si>
  <si>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</si>
  <si>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</si>
  <si>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</si>
  <si>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</si>
  <si>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</si>
  <si>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</si>
  <si>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</si>
  <si>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</si>
  <si>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</si>
  <si>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</si>
  <si>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</si>
  <si>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</si>
  <si>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</si>
  <si>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</si>
  <si>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</si>
  <si>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</si>
  <si>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</si>
  <si>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</si>
  <si>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</si>
  <si>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</si>
  <si>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</si>
  <si>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</si>
  <si>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</si>
  <si>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</si>
  <si>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</si>
  <si>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</si>
  <si>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</si>
  <si>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</si>
  <si>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</si>
  <si>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</si>
  <si>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</si>
  <si>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</si>
  <si>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</si>
  <si>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</si>
  <si>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</si>
  <si>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</si>
  <si>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</si>
  <si>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</si>
  <si>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</si>
  <si>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</si>
  <si>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</si>
  <si>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</si>
  <si>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</si>
  <si>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</si>
  <si>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</si>
  <si>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</si>
  <si>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</si>
  <si>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</si>
  <si>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</si>
  <si>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</si>
  <si>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</si>
  <si>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</si>
  <si>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</si>
  <si>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</si>
  <si>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</si>
  <si>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</si>
  <si>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</si>
  <si>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</si>
  <si>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</si>
  <si>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</si>
  <si>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</si>
  <si>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</si>
  <si>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</si>
  <si>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</si>
  <si>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</si>
  <si>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</si>
  <si>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</si>
  <si>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</si>
  <si>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</si>
  <si>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</si>
  <si>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</si>
  <si>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</si>
  <si>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</si>
  <si>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</si>
  <si>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</si>
  <si>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</si>
  <si>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</si>
  <si>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</si>
  <si>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</si>
  <si>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</si>
  <si>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</si>
  <si>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</si>
  <si>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</si>
  <si>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</si>
  <si>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</si>
  <si>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</si>
  <si>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</si>
  <si>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</si>
  <si>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</si>
  <si>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</si>
  <si>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</si>
  <si>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</si>
  <si>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</si>
  <si>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</si>
  <si>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</si>
  <si>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</si>
  <si>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</si>
  <si>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</si>
  <si>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</si>
  <si>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</si>
  <si>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</si>
  <si>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</si>
  <si>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</si>
  <si>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</si>
  <si>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</si>
  <si>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</si>
  <si>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</si>
  <si>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</si>
  <si>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</si>
  <si>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</si>
  <si>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</si>
  <si>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</si>
  <si>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</si>
  <si>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</si>
  <si>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</si>
  <si>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</si>
  <si>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</si>
  <si>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</si>
  <si>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</si>
  <si>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</si>
  <si>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</si>
  <si>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</si>
  <si>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</si>
  <si>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</si>
  <si>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</si>
  <si>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</si>
  <si>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</si>
  <si>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</si>
  <si>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</si>
  <si>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</si>
  <si>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</si>
  <si>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</si>
  <si>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</si>
  <si>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</si>
  <si>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</si>
  <si>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</si>
  <si>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</si>
  <si>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</si>
  <si>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</si>
  <si>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</si>
  <si>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</si>
  <si>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</si>
  <si>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</si>
  <si>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</si>
  <si>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</si>
  <si>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</si>
  <si>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</si>
  <si>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</si>
  <si>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</si>
  <si>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</si>
  <si>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</si>
  <si>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</si>
  <si>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</si>
  <si>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</si>
  <si>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</si>
  <si>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</si>
  <si>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</si>
  <si>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</si>
  <si>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</si>
  <si>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</si>
  <si>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</si>
  <si>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</si>
  <si>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</si>
  <si>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</si>
  <si>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</si>
  <si>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</si>
  <si>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</si>
  <si>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</si>
  <si>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</si>
  <si>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</si>
  <si>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</si>
  <si>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</si>
  <si>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</si>
  <si>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</si>
  <si>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</si>
  <si>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</si>
  <si>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</si>
  <si>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</si>
  <si>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</si>
  <si>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</si>
  <si>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</si>
  <si>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</si>
  <si>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</si>
  <si>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</si>
  <si>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</si>
  <si>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</si>
  <si>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</si>
  <si>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</si>
  <si>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</si>
  <si>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</si>
  <si>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</si>
  <si>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</si>
  <si>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</si>
  <si>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</si>
  <si>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</si>
  <si>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</si>
  <si>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</si>
  <si>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</si>
  <si>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</si>
  <si>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</si>
  <si>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</si>
  <si>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</si>
  <si>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</si>
  <si>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</si>
  <si>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</si>
  <si>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</si>
  <si>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</si>
  <si>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</si>
  <si>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</si>
  <si>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</si>
  <si>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</si>
  <si>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</si>
  <si>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</si>
  <si>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</si>
  <si>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</si>
  <si>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</si>
  <si>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</si>
  <si>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</si>
  <si>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</si>
  <si>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</si>
  <si>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</si>
  <si>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</si>
  <si>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</si>
  <si>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</si>
  <si>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</si>
  <si>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</si>
  <si>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</si>
  <si>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</si>
  <si>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</si>
  <si>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</si>
  <si>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</si>
  <si>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</si>
  <si>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</si>
  <si>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</si>
  <si>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</si>
  <si>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</si>
  <si>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</si>
  <si>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</si>
  <si>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</si>
  <si>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</si>
  <si>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</si>
  <si>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</si>
  <si>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</si>
  <si>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</si>
  <si>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</si>
  <si>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</si>
  <si>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</si>
  <si>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</si>
  <si>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</si>
  <si>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</si>
  <si>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</si>
  <si>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</si>
  <si>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</si>
  <si>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</si>
  <si>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</si>
  <si>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</si>
  <si>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</si>
  <si>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</si>
  <si>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</si>
  <si>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</si>
  <si>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</si>
  <si>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</si>
  <si>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</si>
  <si>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</si>
  <si>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</si>
  <si>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</si>
  <si>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</si>
  <si>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</si>
  <si>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</si>
  <si>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</si>
  <si>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</si>
  <si>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</si>
  <si>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</si>
  <si>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</si>
  <si>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</si>
  <si>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</si>
  <si>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</si>
  <si>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</si>
  <si>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</si>
  <si>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</si>
  <si>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</si>
  <si>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</si>
  <si>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</si>
  <si>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</si>
  <si>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</si>
  <si>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</si>
  <si>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</si>
  <si>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</si>
  <si>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</si>
  <si>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</si>
  <si>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</si>
  <si>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</si>
  <si>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</si>
  <si>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</si>
  <si>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</si>
  <si>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</si>
  <si>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</si>
  <si>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</si>
  <si>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</si>
  <si>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</si>
  <si>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</si>
  <si>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</si>
  <si>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</si>
  <si>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</si>
  <si>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</si>
  <si>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</si>
  <si>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</si>
  <si>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</si>
  <si>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</si>
  <si>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</si>
  <si>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</si>
  <si>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</si>
  <si>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</si>
  <si>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</si>
  <si>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</si>
  <si>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</si>
  <si>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</si>
  <si>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</si>
  <si>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</si>
  <si>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</si>
  <si>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</si>
  <si>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</si>
  <si>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</si>
  <si>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</si>
  <si>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</si>
  <si>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</si>
  <si>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</si>
  <si>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</si>
  <si>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</si>
  <si>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</si>
  <si>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</si>
  <si>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</si>
  <si>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</si>
  <si>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</si>
  <si>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</si>
  <si>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</si>
  <si>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</si>
  <si>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</si>
  <si>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</si>
  <si>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</si>
  <si>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</si>
  <si>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</si>
  <si>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</si>
  <si>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</si>
  <si>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</si>
  <si>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</si>
  <si>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</si>
  <si>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</si>
  <si>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</si>
  <si>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</si>
  <si>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</si>
  <si>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</si>
  <si>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</si>
  <si>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</si>
  <si>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</si>
  <si>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</si>
  <si>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</si>
  <si>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</si>
  <si>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</si>
  <si>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</si>
  <si>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</si>
  <si>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</si>
  <si>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</si>
  <si>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</si>
  <si>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</si>
  <si>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</si>
  <si>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</si>
  <si>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</si>
  <si>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</si>
  <si>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</si>
  <si>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</si>
  <si>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</si>
  <si>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</si>
  <si>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</si>
  <si>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</si>
  <si>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</si>
  <si>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</si>
  <si>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</si>
  <si>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</si>
  <si>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</si>
  <si>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</si>
  <si>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</si>
  <si>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</si>
  <si>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</si>
  <si>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</si>
  <si>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</si>
  <si>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</si>
  <si>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</si>
  <si>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</si>
  <si>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</si>
  <si>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</si>
  <si>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</si>
  <si>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</si>
  <si>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</si>
  <si>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</si>
  <si>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</si>
  <si>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</si>
  <si>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</si>
  <si>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</si>
  <si>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</si>
  <si>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</si>
  <si>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</si>
  <si>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</si>
  <si>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</si>
  <si>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</si>
  <si>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</si>
  <si>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</si>
  <si>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</si>
  <si>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</si>
  <si>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</si>
  <si>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</si>
  <si>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</si>
  <si>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</si>
  <si>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</si>
  <si>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</si>
  <si>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</si>
  <si>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</si>
  <si>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</si>
  <si>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</si>
  <si>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</si>
  <si>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</si>
  <si>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</si>
  <si>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</si>
  <si>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</si>
  <si>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</si>
  <si>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</si>
  <si>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</si>
  <si>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</si>
  <si>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</si>
  <si>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</si>
  <si>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</si>
  <si>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</si>
  <si>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</si>
  <si>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</si>
  <si>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</si>
  <si>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</si>
  <si>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</si>
  <si>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</si>
  <si>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</si>
  <si>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</si>
  <si>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</si>
  <si>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</si>
  <si>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</si>
  <si>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</si>
  <si>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</si>
  <si>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</si>
  <si>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</si>
  <si>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</si>
  <si>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</si>
  <si>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</si>
  <si>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</si>
  <si>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</si>
  <si>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</si>
  <si>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</si>
  <si>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</si>
  <si>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</si>
  <si>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</si>
  <si>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</si>
  <si>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</si>
  <si>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</si>
  <si>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</si>
  <si>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</si>
  <si>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</si>
  <si>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</si>
  <si>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</si>
  <si>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</si>
  <si>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</si>
  <si>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</si>
  <si>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</si>
  <si>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</si>
  <si>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</si>
  <si>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</si>
  <si>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</si>
  <si>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</si>
  <si>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</si>
  <si>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</si>
  <si>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</si>
  <si>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</si>
  <si>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</si>
  <si>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</si>
  <si>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</si>
  <si>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</si>
  <si>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</si>
  <si>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</si>
  <si>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</si>
  <si>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</si>
  <si>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</si>
  <si>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</si>
  <si>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</si>
  <si>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</si>
  <si>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</si>
  <si>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</si>
  <si>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</si>
  <si>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</si>
  <si>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</si>
  <si>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</si>
  <si>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</si>
  <si>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</si>
  <si>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</si>
  <si>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</si>
  <si>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</si>
  <si>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</si>
  <si>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</si>
  <si>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</si>
  <si>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</si>
  <si>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</si>
  <si>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</si>
  <si>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</si>
  <si>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</si>
  <si>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</si>
  <si>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</si>
  <si>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</si>
  <si>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</si>
  <si>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</si>
  <si>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</si>
  <si>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</si>
  <si>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</si>
  <si>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</si>
  <si>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</si>
  <si>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</si>
  <si>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</si>
  <si>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</si>
  <si>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</si>
  <si>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</si>
  <si>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</si>
  <si>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</si>
  <si>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</si>
  <si>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</si>
  <si>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</si>
  <si>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</si>
  <si>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</si>
  <si>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</si>
  <si>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</si>
  <si>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</si>
  <si>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</si>
  <si>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</si>
  <si>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</si>
  <si>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</si>
  <si>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</si>
  <si>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</si>
  <si>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</si>
  <si>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</si>
  <si>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</si>
  <si>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</si>
  <si>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</si>
  <si>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</si>
  <si>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</si>
  <si>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</si>
  <si>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</si>
  <si>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</si>
  <si>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</si>
  <si>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</si>
  <si>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</si>
  <si>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</si>
  <si>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</si>
  <si>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</si>
  <si>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</si>
  <si>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</si>
  <si>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</si>
  <si>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</si>
  <si>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</si>
  <si>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</si>
  <si>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</si>
  <si>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</si>
  <si>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</si>
  <si>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</si>
  <si>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</si>
  <si>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</si>
  <si>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</si>
  <si>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</si>
  <si>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</si>
  <si>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</si>
  <si>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</si>
  <si>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</si>
  <si>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</si>
  <si>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</si>
  <si>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</si>
  <si>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</si>
  <si>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</si>
  <si>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</si>
  <si>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</si>
  <si>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</si>
  <si>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</si>
  <si>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</si>
  <si>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</si>
  <si>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</si>
  <si>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</si>
  <si>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</si>
  <si>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</si>
  <si>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</si>
  <si>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</si>
  <si>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</si>
  <si>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</si>
  <si>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</si>
  <si>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</si>
  <si>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</si>
  <si>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</si>
  <si>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</si>
  <si>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</si>
  <si>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</si>
  <si>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</si>
  <si>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</si>
  <si>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</si>
  <si>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</si>
  <si>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</si>
  <si>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</si>
  <si>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</si>
  <si>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</si>
  <si>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</si>
  <si>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</si>
  <si>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</si>
  <si>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</si>
  <si>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</si>
  <si>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</si>
  <si>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</si>
  <si>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</si>
  <si>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</si>
  <si>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</si>
  <si>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</si>
  <si>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</si>
  <si>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</si>
  <si>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</si>
  <si>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</si>
  <si>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</si>
  <si>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</si>
  <si>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</si>
  <si>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</si>
  <si>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</si>
  <si>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</si>
  <si>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</si>
  <si>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</si>
  <si>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</si>
  <si>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</si>
  <si>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</si>
  <si>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</si>
  <si>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</si>
  <si>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</si>
  <si>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</si>
  <si>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</si>
  <si>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</si>
  <si>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</si>
  <si>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</si>
  <si>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</si>
  <si>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</si>
  <si>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</si>
  <si>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</si>
  <si>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</si>
  <si>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</si>
  <si>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</si>
  <si>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</si>
  <si>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</si>
  <si>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</si>
  <si>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</si>
  <si>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</si>
  <si>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</si>
  <si>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</si>
  <si>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</si>
  <si>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</si>
  <si>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</si>
  <si>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</si>
  <si>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</si>
  <si>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</si>
  <si>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</si>
  <si>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</si>
  <si>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</si>
  <si>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</si>
  <si>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</si>
  <si>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</si>
  <si>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</si>
  <si>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</si>
  <si>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</si>
  <si>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</si>
  <si>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</si>
  <si>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</si>
  <si>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</si>
  <si>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</si>
  <si>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</si>
  <si>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</si>
  <si>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</si>
  <si>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</si>
  <si>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</si>
  <si>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</si>
  <si>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</si>
  <si>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</si>
  <si>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</si>
  <si>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</si>
  <si>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</si>
  <si>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</si>
  <si>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</si>
  <si>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</si>
  <si>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</si>
  <si>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</si>
  <si>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</si>
  <si>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</si>
  <si>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</si>
  <si>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</si>
  <si>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</si>
  <si>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</si>
  <si>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</si>
  <si>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</si>
  <si>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</si>
  <si>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</si>
  <si>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</si>
  <si>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</si>
  <si>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</si>
  <si>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</si>
  <si>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</si>
  <si>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</si>
  <si>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</si>
  <si>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</si>
  <si>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</si>
  <si>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</si>
  <si>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</si>
  <si>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</si>
  <si>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</si>
  <si>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</si>
  <si>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</si>
  <si>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</si>
  <si>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</si>
  <si>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</si>
  <si>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</si>
  <si>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</si>
  <si>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</si>
  <si>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</si>
  <si>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</si>
  <si>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</si>
  <si>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</si>
  <si>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</si>
  <si>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</si>
  <si>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</si>
  <si>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</si>
  <si>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</si>
  <si>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</si>
  <si>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</si>
  <si>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</si>
  <si>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</si>
  <si>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</si>
  <si>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</si>
  <si>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</si>
  <si>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</si>
  <si>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</si>
  <si>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</si>
  <si>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</si>
  <si>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</si>
  <si>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</si>
  <si>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</si>
  <si>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</si>
  <si>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</si>
  <si>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</si>
  <si>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</si>
  <si>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</si>
  <si>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</si>
  <si>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</si>
  <si>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</si>
  <si>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</si>
  <si>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</si>
  <si>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</si>
  <si>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</si>
  <si>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</si>
  <si>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</si>
  <si>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</si>
  <si>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</si>
  <si>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</si>
  <si>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</si>
  <si>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</si>
  <si>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</si>
  <si>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</si>
  <si>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</si>
  <si>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</si>
  <si>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</si>
  <si>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</si>
  <si>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</si>
  <si>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</si>
  <si>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</si>
  <si>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</si>
  <si>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</si>
  <si>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</si>
  <si>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</si>
  <si>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</si>
  <si>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</si>
  <si>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</si>
  <si>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</si>
  <si>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</si>
  <si>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</si>
  <si>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</si>
  <si>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</si>
  <si>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</si>
  <si>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</si>
  <si>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</si>
  <si>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</si>
  <si>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</si>
  <si>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</si>
  <si>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</si>
  <si>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</si>
  <si>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</si>
  <si>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</si>
  <si>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</si>
  <si>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</si>
  <si>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</si>
  <si>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</si>
  <si>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</si>
  <si>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</si>
  <si>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</si>
  <si>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</si>
  <si>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</si>
  <si>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</si>
  <si>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</si>
  <si>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</si>
  <si>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</si>
  <si>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</si>
  <si>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</si>
  <si>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</si>
  <si>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</si>
  <si>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</si>
  <si>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</si>
  <si>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</si>
  <si>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</si>
  <si>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</si>
  <si>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</si>
  <si>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</si>
  <si>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</si>
  <si>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</si>
  <si>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</si>
  <si>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</si>
  <si>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</si>
  <si>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</si>
  <si>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</si>
  <si>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</si>
  <si>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</si>
  <si>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</si>
  <si>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</si>
  <si>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</si>
  <si>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</si>
  <si>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</si>
  <si>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</si>
  <si>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</si>
  <si>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</si>
  <si>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</si>
  <si>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</si>
  <si>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</si>
  <si>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</si>
  <si>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</si>
  <si>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</si>
  <si>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</si>
  <si>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</si>
  <si>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</si>
  <si>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</si>
  <si>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</si>
  <si>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</si>
  <si>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</si>
  <si>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</si>
  <si>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</si>
  <si>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</si>
  <si>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</si>
  <si>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</si>
  <si>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</si>
  <si>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</si>
  <si>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</si>
  <si>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</si>
  <si>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</si>
  <si>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</si>
  <si>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</si>
  <si>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</si>
  <si>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</si>
  <si>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</si>
  <si>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</si>
  <si>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</si>
  <si>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</si>
  <si>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</si>
  <si>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</si>
  <si>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</si>
  <si>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</si>
  <si>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</si>
  <si>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</si>
  <si>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</si>
  <si>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</si>
  <si>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</si>
  <si>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</si>
  <si>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</si>
  <si>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</si>
  <si>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</si>
  <si>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</si>
  <si>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</si>
  <si>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</si>
  <si>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</si>
  <si>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</si>
  <si>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</si>
  <si>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</si>
  <si>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</si>
  <si>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</si>
  <si>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</si>
  <si>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</si>
  <si>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</si>
  <si>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</si>
  <si>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</si>
  <si>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</si>
  <si>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</si>
  <si>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</si>
  <si>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</si>
  <si>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</si>
  <si>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</si>
  <si>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</si>
  <si>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</si>
  <si>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</si>
  <si>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</si>
  <si>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</si>
  <si>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</si>
  <si>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</si>
  <si>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</si>
  <si>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</si>
  <si>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</si>
  <si>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</si>
  <si>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</si>
  <si>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</si>
  <si>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</si>
  <si>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</si>
  <si>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</si>
  <si>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</si>
  <si>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</si>
  <si>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</si>
  <si>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</si>
  <si>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</si>
  <si>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</si>
  <si>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</si>
  <si>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</si>
  <si>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</si>
  <si>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</si>
  <si>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</si>
  <si>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</si>
  <si>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</si>
  <si>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</si>
  <si>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</si>
  <si>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</si>
  <si>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</si>
  <si>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</si>
  <si>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</si>
  <si>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</si>
  <si>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</si>
  <si>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</si>
  <si>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</si>
  <si>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</si>
  <si>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</si>
  <si>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</si>
  <si>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</si>
  <si>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</si>
  <si>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</si>
  <si>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</si>
  <si>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</si>
  <si>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</si>
  <si>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</si>
  <si>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</si>
  <si>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</si>
  <si>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</si>
  <si>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</si>
  <si>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</si>
  <si>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</si>
  <si>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</si>
  <si>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</si>
  <si>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</si>
  <si>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</si>
  <si>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</si>
  <si>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</si>
  <si>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</si>
  <si>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</si>
  <si>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</si>
  <si>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</si>
  <si>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</si>
  <si>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</si>
  <si>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</si>
  <si>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</si>
  <si>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</si>
  <si>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</si>
  <si>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</si>
  <si>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</si>
  <si>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</si>
  <si>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</si>
  <si>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</si>
  <si>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</si>
  <si>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</si>
  <si>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</si>
  <si>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</si>
  <si>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</si>
  <si>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</si>
  <si>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</si>
  <si>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</si>
  <si>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</si>
  <si>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</si>
  <si>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</si>
  <si>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</si>
  <si>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</si>
  <si>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</si>
  <si>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</si>
  <si>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</si>
  <si>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</si>
  <si>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</si>
  <si>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</si>
  <si>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</si>
  <si>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</si>
  <si>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</si>
  <si>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</si>
  <si>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</si>
  <si>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</si>
  <si>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</si>
  <si>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</si>
  <si>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</si>
  <si>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</si>
  <si>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</si>
  <si>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</si>
  <si>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</si>
  <si>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</si>
  <si>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</si>
  <si>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</si>
  <si>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</si>
  <si>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</si>
  <si>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</si>
  <si>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</si>
  <si>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</si>
  <si>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</si>
  <si>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</si>
  <si>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</si>
  <si>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</si>
  <si>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</si>
  <si>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</si>
  <si>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</si>
  <si>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</si>
  <si>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</si>
  <si>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</si>
  <si>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</si>
  <si>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</si>
  <si>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</si>
  <si>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</si>
  <si>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</si>
  <si>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</si>
  <si>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</si>
  <si>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</si>
  <si>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</si>
  <si>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</si>
  <si>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</si>
  <si>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</si>
  <si>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</si>
  <si>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</si>
  <si>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</si>
  <si>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</si>
  <si>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</si>
  <si>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</si>
  <si>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</si>
  <si>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</si>
  <si>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</si>
  <si>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</si>
  <si>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</si>
  <si>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</si>
  <si>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</si>
  <si>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</si>
  <si>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</si>
  <si>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</si>
  <si>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</si>
  <si>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</si>
  <si>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</si>
  <si>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</si>
  <si>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</si>
  <si>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</si>
  <si>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</si>
  <si>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</si>
  <si>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</si>
  <si>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</si>
  <si>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</si>
  <si>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</si>
  <si>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</si>
  <si>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</si>
  <si>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</si>
  <si>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</si>
  <si>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</si>
  <si>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</si>
  <si>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</si>
  <si>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</si>
  <si>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</si>
  <si>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</si>
  <si>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</si>
  <si>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</si>
  <si>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</si>
  <si>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</si>
  <si>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</si>
  <si>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</si>
  <si>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</si>
  <si>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</si>
  <si>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</si>
  <si>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</si>
  <si>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</si>
  <si>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</si>
  <si>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</si>
  <si>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</si>
  <si>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</si>
  <si>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</si>
  <si>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</si>
  <si>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</si>
  <si>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</si>
  <si>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</si>
  <si>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</si>
  <si>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</si>
  <si>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</si>
  <si>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</si>
  <si>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</si>
  <si>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</si>
  <si>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</si>
  <si>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</si>
  <si>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</si>
  <si>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</si>
  <si>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</si>
  <si>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</si>
  <si>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</si>
  <si>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</si>
  <si>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</si>
  <si>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</si>
  <si>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</si>
  <si>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</si>
  <si>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</si>
  <si>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</si>
  <si>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</si>
  <si>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</si>
  <si>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</si>
  <si>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</si>
  <si>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</si>
  <si>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</si>
  <si>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</si>
  <si>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</si>
  <si>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</si>
  <si>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</si>
  <si>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</si>
  <si>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</si>
  <si>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</si>
  <si>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</si>
  <si>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</si>
  <si>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</si>
  <si>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</si>
  <si>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</si>
  <si>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</si>
  <si>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</si>
  <si>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</si>
  <si>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</si>
  <si>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</si>
  <si>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</si>
  <si>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</si>
  <si>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</si>
  <si>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</si>
  <si>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</si>
  <si>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</si>
  <si>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</si>
  <si>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</si>
  <si>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</si>
  <si>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</si>
  <si>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</si>
  <si>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</si>
  <si>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</si>
  <si>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</si>
  <si>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</si>
  <si>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</si>
  <si>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</si>
  <si>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</si>
  <si>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</si>
  <si>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</si>
  <si>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</si>
  <si>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</si>
  <si>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</si>
  <si>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</si>
  <si>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</si>
  <si>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</si>
  <si>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</si>
  <si>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</si>
  <si>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</si>
  <si>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</si>
  <si>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</si>
  <si>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</si>
  <si>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</si>
  <si>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</si>
  <si>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</si>
  <si>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</si>
  <si>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</si>
  <si>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</si>
  <si>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</si>
  <si>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</si>
  <si>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</si>
  <si>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</si>
  <si>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</si>
  <si>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</si>
  <si>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</si>
  <si>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</si>
  <si>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</si>
  <si>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</si>
  <si>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</si>
  <si>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</si>
  <si>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</si>
  <si>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</si>
  <si>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</si>
  <si>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</si>
  <si>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</si>
  <si>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</si>
  <si>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</si>
  <si>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</si>
  <si>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</si>
  <si>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</si>
  <si>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</si>
  <si>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</si>
  <si>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</si>
  <si>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</si>
  <si>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</si>
  <si>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</si>
  <si>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</si>
  <si>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</si>
  <si>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</si>
  <si>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</si>
  <si>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</si>
  <si>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</si>
  <si>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</si>
  <si>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</si>
  <si>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</si>
  <si>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</si>
  <si>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</si>
  <si>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</si>
  <si>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</si>
  <si>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</si>
  <si>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</si>
  <si>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</si>
  <si>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</si>
  <si>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</si>
  <si>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</si>
  <si>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</si>
  <si>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</si>
  <si>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</si>
  <si>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</si>
  <si>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</si>
  <si>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</si>
  <si>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</si>
  <si>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</si>
  <si>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</si>
  <si>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</si>
  <si>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</si>
  <si>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</si>
  <si>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</si>
  <si>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</si>
  <si>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</si>
  <si>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</si>
  <si>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</si>
  <si>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</si>
  <si>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</si>
  <si>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</si>
  <si>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</si>
  <si>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</si>
  <si>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</si>
  <si>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</si>
  <si>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</si>
  <si>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</si>
  <si>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</si>
  <si>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</si>
  <si>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</si>
  <si>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</si>
  <si>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</si>
  <si>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</si>
  <si>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PCM-20251102-00000549</t>
  </si>
  <si>
    <t xml:space="preserve">team on way need 150 min </t>
  </si>
  <si>
    <t>PCM-20251102-00000556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</si>
  <si>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</si>
  <si>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</si>
  <si>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</si>
  <si>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</si>
  <si>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</si>
  <si>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</si>
  <si>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</si>
  <si>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</si>
  <si>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</si>
  <si>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</si>
  <si>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</si>
  <si>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</si>
  <si>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</si>
  <si>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</si>
  <si>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</si>
  <si>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</si>
  <si>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</si>
  <si>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</si>
  <si>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</si>
  <si>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</si>
  <si>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</si>
  <si>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</si>
  <si>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</si>
  <si>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</si>
  <si>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</si>
  <si>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</si>
  <si>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</si>
  <si>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</si>
  <si>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</si>
  <si>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</si>
  <si>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</si>
  <si>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</si>
  <si>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</si>
  <si>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</si>
  <si>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</si>
  <si>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</si>
  <si>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</si>
  <si>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</si>
  <si>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</si>
  <si>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</si>
  <si>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</si>
  <si>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</si>
  <si>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</si>
  <si>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</si>
  <si>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</si>
  <si>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</si>
  <si>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</si>
  <si>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</si>
  <si>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</si>
  <si>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</si>
  <si>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</si>
  <si>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</si>
  <si>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</si>
  <si>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</si>
  <si>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</si>
  <si>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</si>
  <si>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</si>
  <si>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</si>
  <si>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</si>
  <si>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</si>
  <si>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</si>
  <si>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</si>
  <si>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</si>
  <si>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</si>
  <si>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</si>
  <si>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</si>
  <si>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</si>
  <si>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</si>
  <si>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</si>
  <si>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</si>
  <si>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</si>
  <si>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</si>
  <si>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</si>
  <si>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</si>
  <si>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</si>
  <si>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</si>
  <si>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</si>
  <si>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</si>
  <si>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</si>
  <si>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</si>
  <si>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</si>
  <si>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</si>
  <si>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</si>
  <si>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</si>
  <si>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</si>
  <si>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</si>
  <si>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</si>
  <si>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</si>
  <si>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</si>
  <si>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</si>
  <si>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</si>
  <si>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30 mins</t>
  </si>
  <si>
    <t>PCM-20251102-00000219</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</si>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</sst>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A9" sqref="A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300.35140162036987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12418</v>
      </c>
      <c r="E3" s="134" t="s">
        <v>39021</v>
      </c>
      <c r="F3" s="135">
        <v>45963.293587962966</v>
      </c>
      <c r="G3" s="136">
        <f ca="1">IFERROR(NOW()-F3,"")</f>
        <v>6.2395833301707171E-3</v>
      </c>
      <c r="H3" s="135">
        <v>45963.288576388892</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70" t="s">
        <v>13290</v>
      </c>
      <c r="E4" s="134" t="s">
        <v>39021</v>
      </c>
      <c r="F4" s="135">
        <v>45963.298101851855</v>
      </c>
      <c r="G4" s="136">
        <f ca="1">IFERROR(NOW()-F4,"")</f>
        <v>1.7256944411201403E-3</v>
      </c>
      <c r="H4" s="135"/>
      <c r="I4" s="133" t="str">
        <f>IFERROR(VLOOKUP(D4,DB!A:F,6,0),"")</f>
        <v>SCECO</v>
      </c>
      <c r="J4" s="133" t="str">
        <f>IFERROR(VLOOKUP(D4,DB!A:G,7,0),"")</f>
        <v>Dead</v>
      </c>
      <c r="K4" s="137"/>
      <c r="L4" s="138" t="str">
        <f>IFERROR(VLOOKUP(D4,DB!A:I,9,0),"")</f>
        <v>Latis</v>
      </c>
    </row>
    <row r="5" spans="1:15" ht="15" customHeight="1">
      <c r="A5" s="132"/>
      <c r="B5" s="133" t="str">
        <f>IFERROR(VLOOKUP(D5,DB!A:K,11,0),"")</f>
        <v/>
      </c>
      <c r="C5" s="133"/>
      <c r="D5" s="133"/>
      <c r="E5" s="134"/>
      <c r="F5" s="135"/>
      <c r="G5" s="136">
        <f ca="1">IFERROR(NOW()-F5,"")</f>
        <v>45963.299827546296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45963.299827546296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45963.299827546296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45963.299827546296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45963.299827546296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45963.299827546296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45963.299827546296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45963.299827546296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45963.299827546296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45963.299827546296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45963.299827546296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45963.299827546296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45963.299827546296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45963.299827546296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45963.299827546296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45963.299827546296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45963.299827546296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45963.299827546296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45963.299827546296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45963.299827546296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45963.299827546296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45963.299827546296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45963.299827546296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45963.299827546296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45963.299827546296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45963.299827546296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45963.299827546296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45963.299827546296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45963.299827546296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45963.299827546296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45963.299827546296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45963.299827546296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45963.299827546296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45963.299827546296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45963.299827546296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45963.299827546296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45963.299827546296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45963.299827546296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45963.299827546296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45963.299827546296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45963.299827546296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45963.299827546296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45963.299827546296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45963.299827546296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45963.299827546296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45963.299827546296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45963.299827546296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45963.299827546296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45963.299827546296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45963.299827546296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45963.299827546296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45963.299827546296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45963.299827546296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45963.299827546296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45963.299827546296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45963.299827546296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45963.299827546296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45963.299827546296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45963.299827546296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45963.299827546296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45963.299827546296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45963.299827546296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45963.299827546296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45963.299827546296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45963.299827546296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45963.299827546296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45963.299827546296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45963.299827546296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45963.299827546296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45963.299827546296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45963.299827546296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45963.299827546296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45963.299827546296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45963.299827546296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45963.299827546296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45963.299827546296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45963.299827546296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45963.299827546296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45963.299827546296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45963.299827546296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45963.299827546296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45963.299827546296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45963.299827546296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45963.299827546296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45963.299827546296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45963.299827546296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45963.299827546296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45963.299827546296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45963.299827546296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45963.299827546296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45963.299827546296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45963.299827546296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45963.299827546296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45963.299827546296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45963.299827546296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45963.299827546296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45963.299827546296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45963.299827546296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45963.299827546296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45963.299827546296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45963.299827546296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45963.299827546296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45963.299827546296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45963.299827546296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45963.299827546296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45963.299827546296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45963.299827546296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45963.299827546296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45963.299827546296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45963.299827546296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45963.299827546296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45963.299827546296</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45963.299827546296</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6E2FF061-8271-41B6-AB24-120BBBEE4AD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138.29998958333454</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4.5577442129651899</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0.52593865741073387</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45963.299827546296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45963.299827546296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45963.299827546296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45963.299827546296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45963.299827546296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45963.299827546296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45963.299827546296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45963.299827546296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45963.299827546296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45963.299827546296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45963.299827546296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45963.299827546296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45963.299827546296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45963.299827546296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45963.299827546296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45963.299827546296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45963.299827546296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45963.299827546296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45963.299827546296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45963.299827546296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45963.299827546296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45963.299827546296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45963.299827546296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45963.299827546296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45963.299827546296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45963.299827546296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45963.299827546296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45963.299827546296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45963.299827546296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45963.299827546296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45963.299827546296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45963.299827546296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45963.299827546296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45963.299827546296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45963.299827546296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45963.299827546296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45963.299827546296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45963.299827546296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45963.299827546296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45963.299827546296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45963.299827546296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45963.299827546296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45963.299827546296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45963.299827546296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45963.299827546296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45963.299827546296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45963.299827546296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45963.299827546296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45963.299827546296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45963.299827546296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45963.299827546296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45963.299827546296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45963.299827546296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45963.299827546296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45963.299827546296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45963.299827546296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45963.299827546296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45963.299827546296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45963.299827546296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45963.299827546296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45963.299827546296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45963.299827546296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45963.299827546296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45963.299827546296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45963.299827546296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45963.299827546296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45963.299827546296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45963.299827546296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45963.299827546296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45963.299827546296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45963.299827546296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45963.299827546296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45963.299827546296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45963.299827546296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45963.299827546296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45963.299827546296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45963.299827546296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45963.299827546296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45963.299827546296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45963.299827546296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45963.299827546296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45963.299827546296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45963.299827546296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45963.299827546296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45963.299827546296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45963.299827546296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45963.299827546296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45963.299827546296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45963.299827546296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45963.299827546296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45963.299827546296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45963.299827546296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45963.299827546296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45963.299827546296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45963.299827546296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45963.299827546296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45963.299827546296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45963.299827546296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45963.299827546296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45963.299827546296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45963.299827546296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45963.299827546296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45963.299827546296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45963.299827546296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45963.299827546296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45963.299827546296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45963.299827546296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45963.299827546296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45963.299827546296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45963.299827546296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45963.299827546296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45963.299827546296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45963.299827546296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45963.299827546296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45963.299827546296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45963.299827546296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45963.299827546296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45963.299827546296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45963.299827546296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45963.299827546296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45963.299827546296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45963.299827546296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45963.299827546296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45963.299827546296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45963.299827546296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45963.299827546296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45963.299827546296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45963.299827546296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45963.299827546296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45963.299827546296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45963.299827546296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45963.299827546296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45963.299827546296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45963.299827546296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45963.299827546296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45963.299827546296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45963.299827546296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45963.299827546296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45963.299827546296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45963.299827546296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45963.299827546296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45963.299827546296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45963.299827546296</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45963.299827546296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45963.299827546296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45963.299827546296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45963.299827546296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45963.299827546296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45963.299827546296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45963.299827546296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45963.299827546296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45963.299827546296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45963.299827546296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45963.299827546296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45963.299827546296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45963.299827546296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45963.299827546296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45963.299827546296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45963.299827546296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45963.299827546296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45963.299827546296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45963.299827546296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45963.299827546296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45963.299827546296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45963.299827546296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45963.299827546296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45963.299827546296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45963.299827546296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45963.299827546296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45963.299827546296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45963.299827546296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45963.299827546296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45963.299827546296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45963.299827546296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45963.299827546296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45963.299827546296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45963.299827546296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45963.299827546296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45963.299827546296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45963.299827546296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45963.299827546296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45963.299827546296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45963.299827546296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45963.299827546296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45963.299827546296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45963.299827546296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45963.299827546296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45963.299827546296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45963.299827546296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45963.299827546296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45963.299827546296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45963.299827546296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45963.299827546296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45963.299827546296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45963.299827546296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45963.299827546296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45963.299827546296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45963.299827546296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45963.299827546296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45963.299827546296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45963.299827546296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45963.299827546296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45963.299827546296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45963.299827546296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45963.299827546296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45963.299827546296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45963.299827546296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45963.299827546296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45963.299827546296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45963.299827546296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45963.299827546296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45963.299827546296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45963.299827546296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45963.299827546296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45963.299827546296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45963.299827546296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45963.299827546296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45963.299827546296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45963.299827546296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45963.299827546296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45963.299827546296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45963.299827546296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45963.299827546296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45963.299827546296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45963.299827546296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45963.299827546296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45963.299827546296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45963.299827546296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45963.299827546296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45963.299827546296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45963.299827546296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45963.299827546296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45963.299827546296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45963.299827546296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45963.299827546296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45963.299827546296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45963.299827546296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45963.299827546296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45963.299827546296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45963.299827546296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45963.299827546296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45963.299827546296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45963.299827546296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45963.299827546296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45963.299827546296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45963.299827546296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45963.299827546296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45963.299827546296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45963.299827546296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45963.299827546296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45963.299827546296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45963.299827546296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45963.299827546296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45963.299827546296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45963.299827546296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45963.299827546296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45963.299827546296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45963.299827546296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45963.299827546296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45963.299827546296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45963.299827546296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45963.299827546296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45963.299827546296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45963.299827546296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45963.299827546296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45963.299827546296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45963.299827546296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45963.299827546296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45963.299827546296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45963.299827546296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45963.299827546296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45963.299827546296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45963.299827546296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45963.299827546296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45963.299827546296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45963.299827546296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45963.299827546296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45963.299827546296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45963.299827546296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45963.299827546296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45963.299827546296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45963.299827546296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45963.299827546296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45963.299827546296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45963.299827546296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45963.299827546296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45963.299827546296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45963.299827546296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45963.299827546296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45963.299827546296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45963.299827546296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45963.299827546296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45963.299827546296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45963.299827546296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45963.299827546296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45963.299827546296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45963.299827546296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45963.299827546296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45963.299827546296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45963.299827546296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45963.299827546296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45963.299827546296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45963.299827546296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45963.299827546296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45963.299827546296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45963.299827546296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45963.299827546296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45963.299827546296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45963.299827546296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45963.299827546296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45963.299827546296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45963.299827546296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45963.299827546296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45963.299827546296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45963.299827546296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45963.299827546296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45963.299827546296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45963.299827546296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45963.299827546296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45963.299827546296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45963.299827546296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45963.299827546296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45963.299827546296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45963.299827546296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45963.299827546296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45963.299827546296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45963.299827546296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45963.299827546296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45963.299827546296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45963.299827546296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45963.299827546296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45963.299827546296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45963.299827546296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45963.299827546296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45963.299827546296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45963.299827546296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45963.299827546296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45963.299827546296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45963.299827546296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45963.299827546296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45963.299827546296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45963.299827546296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45963.299827546296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45963.299827546296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45963.299827546296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45963.299827546296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45963.299827546296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45963.299827546296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45963.299827546296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45963.299827546296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45963.299827546296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45963.299827546296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45963.299827546296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45963.299827546296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45963.299827546296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45963.299827546296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45963.299827546296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45963.299827546296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45963.299827546296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45963.299827546296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45963.299827546296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45963.299827546296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45963.299827546296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45963.299827546296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45963.299827546296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45963.299827546296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45963.299827546296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45963.299827546296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45963.299827546296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45963.299827546296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45963.299827546296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45963.299827546296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45963.299827546296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45963.299827546296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45963.299827546296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45963.299827546296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45963.299827546296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45963.299827546296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45963.299827546296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45963.299827546296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45963.299827546296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45963.299827546296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45963.299827546296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45963.299827546296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45963.299827546296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45963.299827546296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45963.299827546296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45963.299827546296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45963.299827546296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45963.299827546296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45963.299827546296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45963.299827546296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45963.299827546296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45963.299827546296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45963.299827546296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45963.299827546296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45963.299827546296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45963.299827546296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45963.299827546296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45963.299827546296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45963.299827546296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45963.299827546296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45963.299827546296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45963.299827546296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45963.299827546296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45963.299827546296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45963.299827546296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45963.299827546296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45963.299827546296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45963.299827546296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45963.299827546296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45963.299827546296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45963.299827546296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45963.299827546296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45963.299827546296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45963.299827546296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45963.299827546296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45963.299827546296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45963.299827546296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45963.299827546296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45963.299827546296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45963.299827546296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45963.299827546296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45963.299827546296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45963.299827546296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45963.299827546296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45963.299827546296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45963.299827546296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45963.299827546296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45963.299827546296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45963.299827546296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45963.299827546296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45963.299827546296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45963.299827546296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45963.299827546296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45963.299827546296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45963.299827546296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45963.299827546296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45963.299827546296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45963.299827546296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45963.299827546296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45963.299827546296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45963.299827546296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45963.299827546296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45963.299827546296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45963.299827546296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45963.299827546296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45963.299827546296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45963.299827546296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45963.299827546296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45963.299827546296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45963.299827546296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45963.299827546296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45963.299827546296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45963.299827546296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45963.299827546296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45963.299827546296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45963.299827546296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45963.299827546296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45963.299827546296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45963.299827546296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45963.299827546296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45963.299827546296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45963.299827546296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45963.299827546296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45963.299827546296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45963.299827546296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45963.299827546296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45963.299827546296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45963.299827546296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45963.299827546296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45963.299827546296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45963.299827546296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45963.299827546296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45963.299827546296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45963.299827546296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45963.299827546296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45963.299827546296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45963.299827546296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45963.299827546296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45963.299827546296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45963.299827546296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45963.299827546296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45963.299827546296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45963.299827546296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45963.299827546296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45963.299827546296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45963.299827546296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45963.299827546296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45963.299827546296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45963.299827546296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45963.299827546296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45963.299827546296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45963.299827546296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45963.299827546296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45963.299827546296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45963.299827546296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45963.299827546296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45963.299827546296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45963.299827546296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45963.299827546296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45963.299827546296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45963.299827546296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45963.299827546296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45963.299827546296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45963.299827546296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45963.299827546296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45963.299827546296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45963.299827546296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45963.299827546296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45963.299827546296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45963.299827546296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45963.299827546296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45963.299827546296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45963.299827546296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45963.299827546296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45963.299827546296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45963.299827546296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45963.299827546296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45963.299827546296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45963.299827546296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45963.299827546296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45963.299827546296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45963.299827546296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45963.299827546296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45963.299827546296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45963.299827546296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45963.299827546296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45963.299827546296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45963.299827546296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45963.299827546296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45963.299827546296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45963.299827546296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45963.299827546296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45963.299827546296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45963.299827546296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45963.299827546296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45963.299827546296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45963.299827546296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45963.299827546296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45963.299827546296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45963.299827546296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45963.299827546296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45963.299827546296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45963.299827546296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45963.299827546296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45963.299827546296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45963.299827546296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45963.299827546296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45963.299827546296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45963.299827546296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45963.299827546296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45963.299827546296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45963.299827546296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45963.299827546296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45963.299827546296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45963.299827546296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45963.299827546296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45963.299827546296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45963.299827546296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45963.299827546296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45963.299827546296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45963.299827546296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45963.299827546296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45963.299827546296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45963.299827546296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45963.299827546296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45963.299827546296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45963.299827546296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45963.299827546296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45963.299827546296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45963.299827546296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45963.299827546296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45963.299827546296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45963.299827546296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45963.299827546296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45963.299827546296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45963.299827546296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45963.299827546296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45963.299827546296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45963.299827546296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45963.299827546296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45963.299827546296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45963.299827546296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45963.299827546296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45963.299827546296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45963.299827546296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45963.299827546296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45963.299827546296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45963.299827546296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45963.299827546296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45963.299827546296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45963.299827546296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45963.299827546296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45963.299827546296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45963.299827546296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45963.299827546296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45963.299827546296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45963.299827546296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45963.299827546296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45963.299827546296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45963.299827546296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45963.299827546296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45963.299827546296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45963.299827546296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45963.299827546296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45963.299827546296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45963.299827546296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45963.299827546296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45963.299827546296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45963.299827546296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45963.299827546296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45963.299827546296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45963.299827546296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45963.299827546296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45963.299827546296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45963.299827546296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45963.299827546296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45963.299827546296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45963.299827546296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45963.299827546296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45963.299827546296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45963.299827546296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45963.299827546296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45963.299827546296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45963.299827546296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45963.299827546296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45963.299827546296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45963.299827546296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45963.299827546296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45963.299827546296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45963.299827546296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45963.299827546296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45963.299827546296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45963.299827546296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45963.299827546296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45963.299827546296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45963.299827546296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45963.299827546296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45963.299827546296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45963.299827546296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45963.299827546296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45963.299827546296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45963.299827546296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45963.299827546296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45963.299827546296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45963.299827546296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45963.299827546296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45963.299827546296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45963.299827546296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45963.299827546296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45963.299827546296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45963.299827546296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45963.299827546296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45963.299827546296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45963.299827546296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45963.299827546296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45963.299827546296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45963.299827546296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45963.299827546296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45963.299827546296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45963.299827546296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45963.299827546296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45963.299827546296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45963.299827546296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45963.299827546296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45963.299827546296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45963.299827546296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45963.299827546296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45963.299827546296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45963.299827546296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45963.299827546296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45963.299827546296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45963.299827546296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45963.299827546296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45963.299827546296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45963.299827546296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45963.299827546296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45963.299827546296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45963.299827546296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45963.299827546296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45963.299827546296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45963.299827546296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45963.299827546296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45963.299827546296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45963.299827546296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45963.299827546296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45963.299827546296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45963.299827546296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45963.299827546296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45963.299827546296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45963.299827546296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45963.299827546296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45963.299827546296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45963.299827546296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45963.299827546296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45963.299827546296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45963.299827546296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45963.299827546296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45963.299827546296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45963.299827546296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45963.299827546296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45963.299827546296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45963.299827546296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45963.299827546296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45963.299827546296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45963.299827546296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45963.299827546296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45963.299827546296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45963.299827546296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45963.299827546296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45963.299827546296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45963.299827546296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45963.299827546296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45963.299827546296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45963.299827546296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45963.299827546296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45963.299827546296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45963.299827546296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45963.299827546296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45963.299827546296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45963.299827546296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45963.299827546296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45963.299827546296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45963.299827546296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45963.299827546296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45963.299827546296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45963.299827546296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45963.299827546296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45963.299827546296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45963.299827546296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45963.299827546296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45963.299827546296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45963.299827546296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45963.299827546296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45963.299827546296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45963.299827546296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45963.299827546296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45963.299827546296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45963.299827546296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45963.299827546296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45963.299827546296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45963.299827546296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45963.299827546296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45963.299827546296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45963.299827546296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45963.299827546296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45963.299827546296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45963.299827546296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45963.299827546296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45963.299827546296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45963.299827546296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45963.299827546296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45963.299827546296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45963.299827546296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45963.299827546296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45963.299827546296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45963.299827546296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45963.299827546296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45963.299827546296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45963.299827546296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45963.299827546296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45963.299827546296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45963.299827546296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45963.299827546296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45963.299827546296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45963.299827546296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45963.299827546296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45963.299827546296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45963.299827546296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45963.299827546296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45963.299827546296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45963.299827546296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45963.299827546296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45963.299827546296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45963.299827546296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45963.299827546296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45963.299827546296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45963.299827546296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45963.299827546296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45963.299827546296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45963.299827546296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45963.299827546296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45963.299827546296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45963.299827546296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45963.299827546296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45963.299827546296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45963.299827546296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45963.299827546296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45963.299827546296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45963.299827546296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45963.299827546296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45963.299827546296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45963.299827546296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45963.299827546296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45963.299827546296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45963.299827546296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45963.299827546296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45963.299827546296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45963.299827546296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45963.299827546296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45963.299827546296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45963.299827546296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45963.299827546296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45963.299827546296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45963.299827546296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45963.299827546296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45963.299827546296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45963.299827546296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45963.299827546296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45963.299827546296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45963.299827546296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45963.299827546296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45963.299827546296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45963.299827546296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45963.299827546296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45963.299827546296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45963.299827546296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45963.299827546296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45963.299827546296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45963.299827546296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45963.299827546296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45963.299827546296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45963.299827546296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45963.299827546296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45963.299827546296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45963.299827546296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45963.299827546296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45963.299827546296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45963.299827546296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45963.299827546296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45963.299827546296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45963.299827546296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45963.299827546296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45963.299827546296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45963.299827546296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45963.299827546296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45963.299827546296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45963.299827546296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45963.299827546296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45963.299827546296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45963.299827546296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45963.299827546296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45963.299827546296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45963.299827546296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45963.299827546296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45963.299827546296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45963.299827546296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45963.299827546296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45963.299827546296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45963.299827546296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45963.299827546296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45963.299827546296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45963.299827546296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45963.299827546296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45963.299827546296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45963.299827546296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45963.299827546296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45963.299827546296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45963.299827546296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45963.299827546296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45963.299827546296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45963.299827546296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45963.299827546296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45963.299827546296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45963.299827546296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45963.299827546296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45963.299827546296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45963.299827546296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45963.299827546296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45963.299827546296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45963.299827546296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45963.299827546296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45963.299827546296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45963.299827546296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45963.299827546296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45963.299827546296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45963.299827546296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45963.299827546296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45963.299827546296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45963.299827546296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45963.299827546296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45963.299827546296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45963.299827546296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45963.299827546296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45963.299827546296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45963.299827546296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45963.299827546296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45963.299827546296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45963.299827546296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45963.299827546296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45963.299827546296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45963.299827546296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45963.299827546296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45963.299827546296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45963.299827546296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45963.299827546296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45963.299827546296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45963.299827546296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45963.299827546296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45963.299827546296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45963.299827546296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45963.299827546296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45963.299827546296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45963.299827546296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45963.299827546296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45963.299827546296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45963.299827546296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45963.299827546296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45963.299827546296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45963.299827546296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45963.299827546296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45963.299827546296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45963.299827546296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45963.299827546296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45963.299827546296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45963.299827546296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45963.299827546296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45963.299827546296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45963.299827546296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45963.299827546296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45963.299827546296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45963.299827546296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45963.299827546296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45963.299827546296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45963.299827546296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45963.299827546296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45963.299827546296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45963.299827546296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45963.299827546296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45963.299827546296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45963.299827546296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45963.299827546296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45963.299827546296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45963.299827546296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45963.299827546296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45963.299827546296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45963.299827546296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45963.299827546296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45963.299827546296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45963.299827546296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45963.299827546296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45963.299827546296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45963.299827546296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45963.299827546296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45963.299827546296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45963.299827546296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45963.299827546296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45963.299827546296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45963.299827546296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45963.299827546296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45963.299827546296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45963.299827546296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45963.299827546296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45963.299827546296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45963.299827546296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45963.299827546296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45963.299827546296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45963.299827546296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45963.299827546296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45963.299827546296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45963.299827546296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45963.299827546296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45963.299827546296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45963.299827546296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45963.299827546296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45963.299827546296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45963.299827546296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45963.299827546296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45963.299827546296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45963.299827546296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45963.299827546296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45963.299827546296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45963.299827546296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45963.299827546296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45963.299827546296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45963.299827546296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45963.299827546296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45963.299827546296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45963.299827546296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45963.299827546296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45963.299827546296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45963.299827546296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45963.299827546296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45963.299827546296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45963.299827546296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45963.299827546296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45963.299827546296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45963.299827546296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45963.299827546296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45963.299827546296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45963.299827546296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45963.299827546296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45963.299827546296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45963.299827546296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45963.299827546296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45963.299827546296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45963.299827546296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45963.299827546296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45963.299827546296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45963.299827546296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45963.299827546296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45963.299827546296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45963.299827546296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45963.299827546296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45963.299827546296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45963.299827546296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45963.299827546296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45963.299827546296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45963.299827546296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45963.299827546296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45963.299827546296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45963.299827546296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45963.299827546296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45963.299827546296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45963.299827546296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45963.299827546296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45963.299827546296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45963.299827546296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45963.299827546296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45963.299827546296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45963.299827546296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45963.299827546296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45963.299827546296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45963.299827546296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45963.299827546296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45963.299827546296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45963.299827546296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45963.299827546296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45963.299827546296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45963.299827546296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45963.299827546296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45963.299827546296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45963.299827546296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45963.299827546296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45963.299827546296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45963.299827546296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45963.299827546296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45963.299827546296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45963.299827546296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45963.299827546296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45963.299827546296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45963.299827546296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45963.299827546296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45963.299827546296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45963.299827546296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45963.299827546296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45963.299827546296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45963.299827546296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45963.299827546296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45963.299827546296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45963.299827546296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45963.299827546296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45963.299827546296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45963.299827546296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45963.299827546296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45963.299827546296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45963.299827546296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45963.299827546296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45963.299827546296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45963.299827546296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45963.299827546296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45963.299827546296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45963.299827546296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45963.299827546296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45963.299827546296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45963.299827546296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45963.299827546296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45963.299827546296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45963.299827546296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45963.299827546296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45963.299827546296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45963.299827546296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45963.299827546296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45963.299827546296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45963.299827546296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45963.299827546296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45963.299827546296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45963.299827546296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45963.299827546296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45963.299827546296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45963.299827546296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45963.299827546296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45963.299827546296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45963.299827546296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45963.299827546296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45963.299827546296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45963.299827546296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45963.299827546296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45963.299827546296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45963.299827546296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45963.299827546296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45963.299827546296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45963.299827546296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45963.299827546296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45963.299827546296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45963.299827546296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45963.299827546296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45963.299827546296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45963.299827546296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45963.299827546296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45963.299827546296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45963.299827546296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45963.299827546296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45963.299827546296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45963.299827546296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45963.299827546296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45963.299827546296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45963.299827546296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45963.299827546296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45963.299827546296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45963.299827546296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45963.299827546296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45963.299827546296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45963.299827546296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45963.299827546296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45963.299827546296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45963.299827546296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45963.299827546296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45963.299827546296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45963.299827546296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45963.299827546296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45963.299827546296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45963.299827546296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45963.299827546296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45963.299827546296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45963.299827546296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45963.299827546296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45963.299827546296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45963.299827546296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45963.299827546296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45963.299827546296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45963.299827546296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45963.299827546296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45963.299827546296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45963.299827546296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45963.299827546296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45963.299827546296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45963.299827546296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45963.299827546296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45963.299827546296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45963.299827546296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45963.299827546296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45963.299827546296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45963.299827546296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45963.299827546296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45963.299827546296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45963.299827546296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45963.299827546296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45963.299827546296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45963.299827546296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45963.299827546296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45963.299827546296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45963.299827546296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45963.299827546296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45963.299827546296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45963.299827546296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45963.299827546296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45963.299827546296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45963.299827546296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45963.299827546296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45963.299827546296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45963.299827546296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45963.299827546296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45963.299827546296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45963.299827546296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45963.299827546296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45963.299827546296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45963.299827546296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45963.299827546296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45963.299827546296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45963.299827546296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45963.299827546296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45963.299827546296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45963.299827546296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45963.299827546296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45963.299827546296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45963.299827546296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45963.299827546296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45963.299827546296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45963.299827546296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45963.299827546296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45963.299827546296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45963.299827546296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45963.299827546296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45963.299827546296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45963.299827546296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45963.299827546296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45963.299827546296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45963.299827546296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45963.299827546296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45963.299827546296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45963.299827546296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45963.299827546296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45963.299827546296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45963.299827546296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45963.299827546296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45963.299827546296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45963.299827546296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45963.299827546296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45963.299827546296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45963.299827546296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45963.299827546296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45963.299827546296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45963.299827546296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45963.299827546296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45963.299827546296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45963.299827546296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45963.299827546296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45963.299827546296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45963.299827546296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45963.299827546296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45963.299827546296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45963.299827546296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45963.299827546296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45963.299827546296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45963.299827546296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45963.299827546296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45963.299827546296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45963.299827546296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45963.299827546296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45963.299827546296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45963.299827546296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45963.299827546296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45963.299827546296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45963.299827546296</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259.81910995369981</v>
      </c>
      <c r="H2" s="98">
        <v>45703.474768518521</v>
      </c>
      <c r="I2" s="98" t="str">
        <f>IFERROR(VLOOKUP(D2,DB!A:F,6,0),"")</f>
        <v>SCECO</v>
      </c>
      <c r="J2" s="98" t="str">
        <f>IFERROR(VLOOKUP(D2,DB!A:G,7,0),"")</f>
        <v>Dead</v>
      </c>
      <c r="K2" s="100" t="s">
        <v>39113</v>
      </c>
      <c r="L2" s="93" t="str">
        <f>IFERROR(VLOOKUP(D2,DB!A:I,9,0),"")</f>
        <v>Latis</v>
      </c>
    </row>
    <row r="3" spans="1:16" ht="26.25" customHeight="1">
      <c r="A3" s="168" t="s">
        <v>39114</v>
      </c>
      <c r="B3" s="118" t="str">
        <f>IFERROR(VLOOKUP(D3,DB!A:K,11,0),"")</f>
        <v>R4</v>
      </c>
      <c r="C3" s="119">
        <v>1</v>
      </c>
      <c r="D3" s="93" t="s">
        <v>28974</v>
      </c>
      <c r="E3" s="97" t="s">
        <v>39021</v>
      </c>
      <c r="F3" s="122">
        <v>45960.96875</v>
      </c>
      <c r="G3" s="123">
        <f ca="1">IFERROR(NOW()-F3,"")</f>
        <v>2.3310775462960009</v>
      </c>
      <c r="H3" s="122">
        <v>45960.963101851848</v>
      </c>
      <c r="I3" s="118" t="str">
        <f>IFERROR(VLOOKUP(D3,DB!A:F,6,0),"")</f>
        <v>SCECO</v>
      </c>
      <c r="J3" s="118" t="str">
        <f>IFERROR(VLOOKUP(D3,DB!A:G,7,0),"")</f>
        <v>Weak</v>
      </c>
      <c r="K3" s="124" t="s">
        <v>39115</v>
      </c>
      <c r="L3" s="120" t="str">
        <f>IFERROR(VLOOKUP(D3,DB!A:I,9,0),"")</f>
        <v>Latis</v>
      </c>
    </row>
    <row r="4" spans="1:16" ht="15" customHeight="1">
      <c r="A4" s="118" t="s">
        <v>39116</v>
      </c>
      <c r="B4" s="118" t="str">
        <f>IFERROR(VLOOKUP(D4,DB!A:K,11,0),"")</f>
        <v>R4</v>
      </c>
      <c r="C4" s="119">
        <v>1</v>
      </c>
      <c r="D4" s="120" t="s">
        <v>37283</v>
      </c>
      <c r="E4" s="97" t="s">
        <v>39021</v>
      </c>
      <c r="F4" s="122">
        <v>45962.983206018522</v>
      </c>
      <c r="G4" s="123">
        <f ca="1">IFERROR(NOW()-F4,"")</f>
        <v>0.31662152777425945</v>
      </c>
      <c r="H4" s="122">
        <v>45962.977384259262</v>
      </c>
      <c r="I4" s="118" t="str">
        <f>IFERROR(VLOOKUP(D4,DB!A:F,6,0),"")</f>
        <v>Generator-SG</v>
      </c>
      <c r="J4" s="118" t="str">
        <f>IFERROR(VLOOKUP(D4,DB!A:G,7,0),"")</f>
        <v>Vandalized</v>
      </c>
      <c r="K4" s="124" t="s">
        <v>39117</v>
      </c>
      <c r="L4" s="120" t="str">
        <f>IFERROR(VLOOKUP(D4,DB!A:I,9,0),"")</f>
        <v>Latis</v>
      </c>
    </row>
    <row r="5" spans="1:16" ht="15" customHeight="1">
      <c r="A5" s="118" t="s">
        <v>39118</v>
      </c>
      <c r="B5" s="118" t="str">
        <f>IFERROR(VLOOKUP(D5,DB!A:K,11,0),"")</f>
        <v>R4</v>
      </c>
      <c r="C5" s="119">
        <v>2</v>
      </c>
      <c r="D5" s="120" t="s">
        <v>37513</v>
      </c>
      <c r="E5" s="97" t="s">
        <v>39021</v>
      </c>
      <c r="F5" s="122">
        <v>45963.120833333334</v>
      </c>
      <c r="G5" s="123">
        <f ca="1">IFERROR(NOW()-F5,"")</f>
        <v>0.17899421296169749</v>
      </c>
      <c r="H5" s="122">
        <v>45963.106469907405</v>
      </c>
      <c r="I5" s="118" t="str">
        <f>IFERROR(VLOOKUP(D5,DB!A:F,6,0),"")</f>
        <v>Generator-SG</v>
      </c>
      <c r="J5" s="118" t="str">
        <f>IFERROR(VLOOKUP(D5,DB!A:G,7,0),"")</f>
        <v>Vandalized</v>
      </c>
      <c r="K5" s="124" t="s">
        <v>39119</v>
      </c>
      <c r="L5" s="120" t="str">
        <f>IFERROR(VLOOKUP(D5,DB!A:I,9,0),"")</f>
        <v>Latis</v>
      </c>
    </row>
    <row r="6" spans="1:16" ht="15" customHeight="1">
      <c r="A6" s="118"/>
      <c r="B6" s="118" t="str">
        <f>IFERROR(VLOOKUP(D6,DB!A:K,11,0),"")</f>
        <v/>
      </c>
      <c r="C6" s="119"/>
      <c r="D6" s="120"/>
      <c r="E6" s="97" t="s">
        <v>39021</v>
      </c>
      <c r="F6" s="122"/>
      <c r="G6" s="123">
        <f ca="1">IFERROR(NOW()-F6,"")</f>
        <v>45963.299827546296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45963.299827546296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45963.299827546296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45963.299827546296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45963.299827546296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45963.299827546296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45963.299827546296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45963.299827546296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45963.299827546296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45963.299827546296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45963.299827546296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45963.299827546296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45963.299827546296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45963.299827546296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45963.299827546296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45963.299827546296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45963.299827546296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45963.299827546296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45963.299827546296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45963.299827546296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45963.299827546296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45963.299827546296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45963.299827546296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45963.299827546296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45963.299827546296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45963.299827546296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45963.299827546296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45963.299827546296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45963.299827546296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45963.299827546296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45963.299827546296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45963.299827546296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45963.299827546296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45963.299827546296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45963.299827546296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45963.299827546296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45963.299827546296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45963.299827546296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45963.299827546296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45963.299827546296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45963.299827546296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45963.299827546296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45963.299827546296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45963.299827546296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45963.299827546296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45963.299827546296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45963.299827546296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45963.299827546296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45963.299827546296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45963.299827546296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45963.299827546296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45963.299827546296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45963.299827546296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45963.299827546296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45963.299827546296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45963.299827546296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45963.299827546296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45963.299827546296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45963.299827546296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45963.299827546296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45963.299827546296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45963.299827546296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45963.299827546296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45963.299827546296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45963.299827546296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45963.299827546296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45963.299827546296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45963.299827546296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45963.299827546296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45963.299827546296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45963.299827546296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45963.299827546296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45963.299827546296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45963.299827546296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45963.299827546296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45963.299827546296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45963.299827546296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45963.299827546296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45963.299827546296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45963.299827546296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45963.299827546296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45963.299827546296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45963.299827546296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45963.299827546296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45963.299827546296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45963.299827546296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45963.299827546296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45963.299827546296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45963.299827546296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45963.299827546296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45963.299827546296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45963.299827546296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45963.299827546296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45963.299827546296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45963.299827546296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45963.299827546296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45963.299827546296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45963.299827546296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45963.299827546296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45963.299827546296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45963.299827546296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45963.299827546296</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45963.299827546296</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71.46776736110769</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39103</v>
      </c>
      <c r="F3" s="38">
        <v>45926.188877314817</v>
      </c>
      <c r="G3" s="143">
        <f t="shared" ref="G3" ca="1" si="0">IFERROR(NOW()-F3,"")</f>
        <v>37.110950231479364</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39103</v>
      </c>
      <c r="F4" s="152">
        <v>45948.661111111112</v>
      </c>
      <c r="G4" s="153">
        <f ca="1">IFERROR(NOW()-F4,"")</f>
        <v>14.638716435183596</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45963.299827546296</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45963.299827546296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45963.299827546296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45963.299827546296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45963.299827546296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45963.299827546296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45963.299827546296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45963.299827546296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45963.299827546296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45963.299827546296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45963.299827546296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45963.299827546296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45963.299827546296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45963.299827546296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45963.299827546296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45963.299827546296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45963.299827546296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45963.299827546296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45963.299827546296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45963.299827546296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45963.299827546296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45963.299827546296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45963.299827546296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45963.299827546296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45963.299827546296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45963.299827546296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45963.299827546296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45963.299827546296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45963.299827546296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45963.299827546296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45963.299827546296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45963.299827546296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45963.299827546296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45963.299827546296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45963.299827546296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45963.299827546296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45963.299827546296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45963.299827546296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45963.299827546296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45963.299827546296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45963.299827546296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45963.299827546296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45963.299827546296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45963.299827546296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45963.299827546296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45963.299827546296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45963.299827546296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45963.299827546296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45963.299827546296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45963.299827546296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45963.299827546296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45963.299827546296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45963.299827546296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45963.299827546296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45963.299827546296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45963.299827546296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45963.299827546296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45963.299827546296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45963.299827546296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45963.299827546296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45963.299827546296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45963.299827546296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45963.299827546296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45963.299827546296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45963.299827546296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45963.299827546296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45963.299827546296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45963.299827546296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45963.299827546296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45963.299827546296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45963.299827546296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45963.299827546296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45963.299827546296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45963.299827546296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45963.299827546296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45963.299827546296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45963.299827546296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45963.299827546296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45963.299827546296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45963.299827546296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45963.299827546296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45963.299827546296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45963.299827546296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45963.299827546296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45963.299827546296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45963.299827546296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45963.299827546296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45963.299827546296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45963.299827546296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45963.299827546296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45963.299827546296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45963.299827546296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45963.299827546296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45963.299827546296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45963.299827546296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45963.299827546296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45963.299827546296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45963.299827546296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45963.299827546296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45963.299827546296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45963.299827546296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45963.299827546296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45963.299827546296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45963.299827546296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45963.299827546296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45963.299827546296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45963.299827546296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45963.299827546296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45963.299827546296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45963.299827546296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45963.299827546296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45963.299827546296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45963.299827546296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45963.299827546296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45963.299827546296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45963.299827546296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45963.299827546296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45963.299827546296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45963.299827546296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45963.299827546296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45963.299827546296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45963.299827546296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45963.299827546296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45963.299827546296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45963.299827546296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45963.299827546296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45963.299827546296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45963.299827546296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45963.299827546296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45963.299827546296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45963.299827546296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45963.299827546296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45963.299827546296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45963.299827546296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45963.299827546296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45963.299827546296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45963.299827546296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45963.299827546296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45963.299827546296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45963.299827546296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45963.299827546296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45963.299827546296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45963.299827546296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45963.299827546296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45963.299827546296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45963.299827546296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45963.299827546296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45963.299827546296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45963.299827546296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45963.299827546296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45963.299827546296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45963.299827546296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45963.299827546296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45963.299827546296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45963.299827546296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45963.299827546296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45963.299827546296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45963.299827546296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45963.299827546296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45963.299827546296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45963.299827546296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45963.299827546296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45963.299827546296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45963.299827546296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45963.299827546296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45963.299827546296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45963.299827546296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45963.299827546296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45963.299827546296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45963.299827546296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45963.299827546296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45963.299827546296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45963.299827546296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45963.299827546296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45963.299827546296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45963.299827546296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45963.299827546296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45963.299827546296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45963.299827546296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45963.299827546296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45963.299827546296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45963.299827546296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45963.299827546296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45963.299827546296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45963.299827546296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45963.299827546296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45963.299827546296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45963.299827546296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45963.299827546296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45963.299827546296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45963.299827546296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45963.299827546296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45963.299827546296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45963.299827546296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45963.299827546296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45963.299827546296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45963.299827546296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45963.299827546296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45963.299827546296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45963.299827546296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45963.299827546296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45963.299827546296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45963.299827546296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45963.299827546296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45963.299827546296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45963.299827546296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45963.299827546296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45963.299827546296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45963.299827546296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45963.299827546296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45963.299827546296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45963.299827546296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45963.299827546296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45963.299827546296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45963.299827546296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45963.299827546296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45963.299827546296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45963.299827546296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45963.299827546296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45963.299827546296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45963.299827546296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45963.299827546296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45963.299827546296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45963.299827546296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45963.299827546296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45963.299827546296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45963.299827546296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45963.299827546296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45963.299827546296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45963.299827546296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45963.299827546296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45963.299827546296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45963.299827546296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45963.299827546296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45963.299827546296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45963.299827546296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45963.299827546296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45963.299827546296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45963.299827546296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45963.299827546296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45963.299827546296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45963.299827546296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45963.299827546296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45963.299827546296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45963.299827546296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45963.299827546296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45963.299827546296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45963.299827546296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45963.299827546296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45963.299827546296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45963.299827546296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45963.299827546296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45963.299827546296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45963.299827546296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45963.299827546296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45963.299827546296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45963.299827546296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45963.299827546296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45963.299827546296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45963.299827546296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45963.299827546296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45963.299827546296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45963.299827546296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45963.299827546296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45963.299827546296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45963.299827546296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45963.299827546296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45963.299827546296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45963.299827546296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45963.299827546296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45963.299827546296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45963.299827546296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45963.299827546296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45963.299827546296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45963.299827546296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45963.299827546296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45963.299827546296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45963.299827546296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45963.299827546296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45963.299827546296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45963.299827546296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45963.299827546296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45963.299827546296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45963.299827546296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45963.299827546296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45963.299827546296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45963.299827546296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45963.299827546296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45963.299827546296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45963.299827546296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45963.299827546296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45963.299827546296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45963.299827546296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45963.299827546296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45963.299827546296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45963.299827546296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45963.299827546296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45963.299827546296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45963.299827546296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45963.299827546296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45963.299827546296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45963.299827546296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45963.299827546296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45963.299827546296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45963.299827546296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45963.299827546296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45963.299827546296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45963.299827546296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45963.299827546296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45963.299827546296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45963.299827546296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45963.299827546296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45963.299827546296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45963.299827546296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45963.299827546296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45963.299827546296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45963.299827546296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45963.299827546296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45963.299827546296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45963.299827546296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45963.299827546296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45963.299827546296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45963.299827546296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45963.299827546296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45963.299827546296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45963.299827546296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45963.299827546296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45963.299827546296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45963.299827546296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45963.299827546296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45963.299827546296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45963.299827546296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45963.299827546296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45963.299827546296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45963.299827546296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45963.299827546296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45963.299827546296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45963.299827546296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45963.299827546296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45963.299827546296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45963.299827546296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45963.299827546296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45963.299827546296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45963.299827546296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45963.299827546296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45963.299827546296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45963.299827546296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45963.299827546296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45963.299827546296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45963.299827546296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45963.299827546296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45963.299827546296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45963.299827546296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45963.299827546296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45963.299827546296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45963.299827546296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45963.299827546296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45963.299827546296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45963.299827546296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45963.299827546296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45963.299827546296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45963.299827546296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45963.299827546296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45963.299827546296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45963.299827546296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45963.299827546296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45963.299827546296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45963.299827546296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45963.299827546296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45963.299827546296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45963.299827546296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45963.299827546296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45963.299827546296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45963.299827546296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45963.299827546296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45963.299827546296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45963.299827546296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45963.299827546296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45963.299827546296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45963.299827546296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45963.299827546296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0.25770949073921656</v>
      </c>
      <c r="H2" s="106">
        <v>45963.010358796295</v>
      </c>
      <c r="I2" s="102" t="str">
        <f>IFERROR(VLOOKUP(D2,DB!A:F,6,0),"")</f>
        <v>SCECO</v>
      </c>
      <c r="J2" s="101" t="str">
        <f>IFERROR(VLOOKUP(D2,DB!A:G,7,0),"")</f>
        <v>In progress</v>
      </c>
      <c r="K2" s="107" t="s">
        <v>39128</v>
      </c>
      <c r="L2" s="108" t="str">
        <f>IFERROR(VLOOKUP(D2,DB!A:I,9,0),"")</f>
        <v>Latis</v>
      </c>
    </row>
    <row r="3" spans="1:16383" ht="31.5" customHeight="1">
      <c r="A3" s="103"/>
      <c r="B3" s="102" t="str">
        <f>IFERROR(VLOOKUP(D3,DB!A:K,11,0),"")</f>
        <v/>
      </c>
      <c r="C3" s="104"/>
      <c r="D3" s="102"/>
      <c r="E3" s="105"/>
      <c r="F3" s="106"/>
      <c r="G3" s="76">
        <f ca="1">IFERROR(NOW()-F3,"-")</f>
        <v>45963.299827546296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45963.299827546296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45963.299827546296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45963.299827546296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45963.299827546296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45963.299827546296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45963.299827546296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45963.299827546296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45963.299827546296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45963.299827546296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45963.299827546296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45963.299827546296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45963.299827546296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45963.299827546296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45963.299827546296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45963.299827546296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45963.299827546296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45963.299827546296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45963.299827546296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45963.299827546296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45963.299827546296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45963.299827546296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45963.299827546296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45963.299827546296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45963.299827546296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45963.299827546296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45963.299827546296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45963.299827546296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45963.299827546296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45963.299827546296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45963.299827546296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2025-11-02T04:11:49Z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