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79" documentId="120_S{2AC9BD13-BADA-5192-A53E-5A8FF88502F6}" xr6:coauthVersionLast="47" xr6:coauthVersionMax="47" xr10:uidLastSave="{8D53A908-299B-4EAE-860C-73EA5390151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<sst xmlns="http://schemas.openxmlformats.org/spreadsheetml/2006/main" count="180281" uniqueCount="39123">
  <si>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</si>
  <si>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</si>
  <si>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</si>
  <si>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</si>
  <si>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</si>
  <si>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</si>
  <si>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</si>
  <si>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</si>
  <si>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</si>
  <si>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</si>
  <si>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</si>
  <si>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</si>
  <si>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</si>
  <si>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</si>
  <si>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</si>
  <si>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</si>
  <si>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</si>
  <si>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</si>
  <si>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</si>
  <si>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</si>
  <si>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</si>
  <si>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</si>
  <si>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</si>
  <si>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</si>
  <si>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</si>
  <si>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</si>
  <si>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</si>
  <si>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</si>
  <si>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</si>
  <si>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</si>
  <si>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</si>
  <si>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</si>
  <si>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</si>
  <si>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</si>
  <si>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</si>
  <si>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</si>
  <si>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</si>
  <si>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</si>
  <si>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</si>
  <si>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</si>
  <si>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</si>
  <si>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</si>
  <si>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</si>
  <si>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</si>
  <si>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</si>
  <si>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</si>
  <si>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</si>
  <si>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</si>
  <si>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</si>
  <si>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</si>
  <si>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</si>
  <si>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</si>
  <si>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</si>
  <si>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</si>
  <si>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</si>
  <si>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</si>
  <si>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</si>
  <si>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</si>
  <si>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</si>
  <si>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</si>
  <si>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</si>
  <si>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</si>
  <si>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</si>
  <si>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</si>
  <si>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</si>
  <si>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</si>
  <si>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</si>
  <si>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</si>
  <si>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</si>
  <si>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</si>
  <si>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</si>
  <si>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</si>
  <si>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</si>
  <si>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</si>
  <si>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</si>
  <si>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</si>
  <si>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</si>
  <si>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</si>
  <si>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</si>
  <si>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</si>
  <si>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</si>
  <si>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</si>
  <si>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</si>
  <si>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</si>
  <si>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</si>
  <si>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</si>
  <si>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</si>
  <si>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</si>
  <si>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</si>
  <si>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</si>
  <si>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</si>
  <si>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</si>
  <si>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</si>
  <si>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</si>
  <si>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</si>
  <si>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</si>
  <si>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</si>
  <si>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</si>
  <si>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</si>
  <si>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</si>
  <si>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</si>
  <si>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</si>
  <si>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</si>
  <si>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</si>
  <si>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</si>
  <si>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</si>
  <si>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</si>
  <si>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</si>
  <si>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</si>
  <si>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</si>
  <si>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</si>
  <si>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</si>
  <si>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</si>
  <si>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</si>
  <si>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</si>
  <si>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</si>
  <si>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</si>
  <si>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</si>
  <si>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</si>
  <si>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</si>
  <si>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</si>
  <si>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</si>
  <si>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</si>
  <si>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</si>
  <si>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</si>
  <si>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</si>
  <si>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</si>
  <si>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</si>
  <si>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</si>
  <si>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</si>
  <si>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</si>
  <si>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</si>
  <si>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</si>
  <si>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</si>
  <si>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</si>
  <si>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</si>
  <si>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</si>
  <si>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</si>
  <si>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</si>
  <si>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</si>
  <si>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</si>
  <si>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</si>
  <si>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</si>
  <si>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</si>
  <si>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</si>
  <si>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</si>
  <si>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</si>
  <si>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</si>
  <si>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</si>
  <si>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</si>
  <si>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</si>
  <si>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</si>
  <si>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</si>
  <si>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</si>
  <si>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</si>
  <si>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</si>
  <si>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</si>
  <si>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</si>
  <si>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</si>
  <si>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</si>
  <si>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</si>
  <si>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</si>
  <si>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</si>
  <si>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</si>
  <si>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</si>
  <si>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</si>
  <si>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</si>
  <si>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</si>
  <si>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</si>
  <si>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</si>
  <si>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</si>
  <si>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</si>
  <si>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</si>
  <si>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</si>
  <si>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</si>
  <si>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</si>
  <si>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</si>
  <si>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</si>
  <si>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</si>
  <si>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</si>
  <si>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</si>
  <si>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</si>
  <si>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</si>
  <si>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</si>
  <si>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</si>
  <si>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</si>
  <si>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</si>
  <si>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</si>
  <si>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</si>
  <si>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</si>
  <si>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</si>
  <si>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</si>
  <si>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</si>
  <si>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</si>
  <si>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</si>
  <si>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</si>
  <si>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</si>
  <si>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</si>
  <si>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</si>
  <si>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</si>
  <si>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</si>
  <si>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</si>
  <si>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</si>
  <si>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</si>
  <si>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</si>
  <si>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</si>
  <si>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</si>
  <si>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</si>
  <si>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</si>
  <si>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</si>
  <si>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</si>
  <si>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</si>
  <si>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</si>
  <si>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</si>
  <si>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</si>
  <si>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</si>
  <si>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</si>
  <si>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</si>
  <si>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</si>
  <si>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</si>
  <si>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</si>
  <si>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</si>
  <si>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</si>
  <si>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</si>
  <si>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</si>
  <si>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</si>
  <si>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</si>
  <si>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</si>
  <si>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</si>
  <si>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</si>
  <si>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</si>
  <si>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</si>
  <si>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</si>
  <si>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</si>
  <si>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</si>
  <si>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</si>
  <si>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</si>
  <si>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</si>
  <si>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</si>
  <si>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</si>
  <si>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</si>
  <si>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</si>
  <si>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</si>
  <si>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</si>
  <si>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</si>
  <si>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</si>
  <si>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</si>
  <si>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</si>
  <si>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</si>
  <si>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</si>
  <si>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</si>
  <si>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</si>
  <si>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</si>
  <si>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</si>
  <si>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</si>
  <si>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</si>
  <si>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</si>
  <si>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</si>
  <si>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</si>
  <si>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</si>
  <si>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</si>
  <si>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</si>
  <si>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</si>
  <si>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</si>
  <si>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</si>
  <si>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</si>
  <si>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</si>
  <si>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</si>
  <si>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</si>
  <si>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</si>
  <si>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</si>
  <si>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</si>
  <si>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</si>
  <si>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</si>
  <si>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</si>
  <si>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</si>
  <si>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</si>
  <si>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</si>
  <si>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</si>
  <si>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</si>
  <si>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</si>
  <si>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</si>
  <si>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</si>
  <si>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</si>
  <si>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</si>
  <si>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</si>
  <si>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</si>
  <si>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</si>
  <si>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</si>
  <si>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</si>
  <si>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</si>
  <si>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</si>
  <si>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</si>
  <si>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</si>
  <si>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</si>
  <si>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</si>
  <si>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</si>
  <si>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</si>
  <si>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</si>
  <si>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</si>
  <si>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</si>
  <si>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</si>
  <si>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</si>
  <si>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</si>
  <si>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</si>
  <si>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</si>
  <si>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</si>
  <si>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</si>
  <si>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</si>
  <si>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</si>
  <si>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</si>
  <si>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</si>
  <si>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</si>
  <si>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</si>
  <si>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</si>
  <si>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</si>
  <si>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</si>
  <si>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</si>
  <si>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</si>
  <si>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</si>
  <si>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</si>
  <si>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</si>
  <si>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</si>
  <si>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</si>
  <si>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</si>
  <si>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</si>
  <si>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</si>
  <si>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</si>
  <si>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</si>
  <si>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</si>
  <si>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</si>
  <si>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</si>
  <si>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</si>
  <si>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</si>
  <si>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</si>
  <si>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</si>
  <si>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</si>
  <si>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</si>
  <si>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</si>
  <si>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</si>
  <si>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</si>
  <si>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</si>
  <si>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</si>
  <si>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</si>
  <si>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</si>
  <si>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</si>
  <si>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</si>
  <si>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</si>
  <si>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</si>
  <si>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</si>
  <si>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</si>
  <si>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</si>
  <si>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</si>
  <si>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</si>
  <si>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</si>
  <si>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</si>
  <si>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</si>
  <si>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</si>
  <si>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</si>
  <si>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</si>
  <si>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</si>
  <si>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</si>
  <si>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</si>
  <si>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</si>
  <si>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</si>
  <si>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</si>
  <si>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</si>
  <si>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</si>
  <si>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</si>
  <si>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</si>
  <si>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</si>
  <si>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</si>
  <si>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</si>
  <si>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</si>
  <si>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</si>
  <si>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</si>
  <si>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</si>
  <si>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</si>
  <si>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</si>
  <si>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</si>
  <si>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</si>
  <si>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</si>
  <si>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</si>
  <si>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</si>
  <si>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</si>
  <si>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</si>
  <si>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</si>
  <si>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</si>
  <si>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</si>
  <si>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</si>
  <si>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</si>
  <si>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</si>
  <si>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</si>
  <si>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</si>
  <si>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</si>
  <si>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</si>
  <si>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</si>
  <si>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</si>
  <si>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</si>
  <si>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</si>
  <si>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</si>
  <si>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</si>
  <si>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</si>
  <si>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</si>
  <si>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</si>
  <si>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</si>
  <si>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</si>
  <si>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</si>
  <si>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</si>
  <si>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</si>
  <si>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</si>
  <si>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</si>
  <si>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</si>
  <si>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</si>
  <si>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</si>
  <si>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</si>
  <si>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</si>
  <si>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</si>
  <si>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</si>
  <si>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</si>
  <si>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</si>
  <si>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</si>
  <si>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</si>
  <si>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</si>
  <si>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</si>
  <si>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</si>
  <si>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</si>
  <si>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</si>
  <si>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</si>
  <si>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</si>
  <si>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</si>
  <si>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</si>
  <si>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</si>
  <si>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</si>
  <si>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</si>
  <si>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</si>
  <si>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</si>
  <si>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</si>
  <si>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</si>
  <si>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</si>
  <si>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</si>
  <si>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</si>
  <si>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</si>
  <si>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</si>
  <si>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</si>
  <si>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</si>
  <si>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</si>
  <si>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</si>
  <si>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</si>
  <si>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</si>
  <si>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</si>
  <si>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</si>
  <si>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</si>
  <si>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</si>
  <si>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</si>
  <si>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</si>
  <si>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</si>
  <si>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</si>
  <si>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</si>
  <si>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</si>
  <si>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</si>
  <si>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</si>
  <si>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</si>
  <si>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</si>
  <si>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</si>
  <si>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</si>
  <si>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</si>
  <si>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</si>
  <si>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</si>
  <si>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</si>
  <si>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</si>
  <si>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</si>
  <si>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</si>
  <si>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</si>
  <si>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</si>
  <si>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</si>
  <si>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</si>
  <si>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</si>
  <si>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</si>
  <si>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</si>
  <si>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</si>
  <si>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</si>
  <si>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</si>
  <si>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</si>
  <si>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</si>
  <si>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</si>
  <si>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</si>
  <si>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</si>
  <si>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</si>
  <si>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</si>
  <si>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</si>
  <si>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</si>
  <si>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</si>
  <si>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</si>
  <si>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</si>
  <si>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</si>
  <si>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</si>
  <si>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</si>
  <si>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</si>
  <si>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</si>
  <si>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</si>
  <si>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</si>
  <si>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</si>
  <si>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</si>
  <si>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</si>
  <si>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</si>
  <si>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</si>
  <si>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</si>
  <si>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</si>
  <si>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</si>
  <si>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</si>
  <si>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</si>
  <si>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</si>
  <si>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</si>
  <si>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</si>
  <si>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</si>
  <si>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</si>
  <si>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</si>
  <si>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</si>
  <si>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</si>
  <si>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</si>
  <si>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</si>
  <si>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</si>
  <si>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</si>
  <si>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</si>
  <si>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</si>
  <si>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</si>
  <si>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</si>
  <si>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</si>
  <si>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</si>
  <si>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</si>
  <si>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</si>
  <si>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</si>
  <si>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</si>
  <si>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</si>
  <si>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</si>
  <si>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</si>
  <si>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</si>
  <si>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</si>
  <si>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</si>
  <si>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</si>
  <si>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</si>
  <si>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</si>
  <si>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</si>
  <si>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</si>
  <si>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</si>
  <si>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</si>
  <si>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</si>
  <si>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</si>
  <si>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</si>
  <si>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</si>
  <si>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</si>
  <si>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</si>
  <si>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</si>
  <si>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</si>
  <si>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</si>
  <si>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</si>
  <si>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</si>
  <si>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</si>
  <si>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</si>
  <si>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</si>
  <si>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</si>
  <si>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</si>
  <si>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</si>
  <si>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</si>
  <si>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</si>
  <si>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</si>
  <si>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</si>
  <si>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</si>
  <si>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</si>
  <si>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</si>
  <si>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</si>
  <si>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</si>
  <si>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</si>
  <si>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</si>
  <si>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</si>
  <si>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</si>
  <si>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</si>
  <si>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</si>
  <si>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</si>
  <si>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</si>
  <si>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</si>
  <si>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</si>
  <si>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</si>
  <si>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</si>
  <si>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</si>
  <si>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</si>
  <si>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</si>
  <si>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</si>
  <si>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</si>
  <si>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</si>
  <si>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</si>
  <si>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</si>
  <si>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</si>
  <si>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</si>
  <si>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</si>
  <si>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</si>
  <si>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</si>
  <si>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</si>
  <si>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</si>
  <si>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</si>
  <si>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</si>
  <si>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</si>
  <si>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</si>
  <si>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</si>
  <si>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</si>
  <si>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</si>
  <si>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</si>
  <si>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</si>
  <si>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</si>
  <si>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</si>
  <si>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</si>
  <si>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</si>
  <si>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</si>
  <si>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</si>
  <si>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</si>
  <si>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</si>
  <si>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</si>
  <si>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</si>
  <si>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</si>
  <si>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</si>
  <si>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</si>
  <si>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</si>
  <si>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</si>
  <si>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</si>
  <si>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</si>
  <si>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</si>
  <si>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</si>
  <si>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</si>
  <si>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</si>
  <si>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</si>
  <si>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</si>
  <si>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</si>
  <si>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</si>
  <si>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</si>
  <si>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</si>
  <si>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</si>
  <si>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</si>
  <si>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</si>
  <si>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</si>
  <si>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</si>
  <si>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</si>
  <si>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</si>
  <si>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</si>
  <si>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</si>
  <si>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</si>
  <si>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</si>
  <si>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</si>
  <si>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</si>
  <si>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</si>
  <si>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</si>
  <si>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</si>
  <si>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</si>
  <si>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</si>
  <si>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</si>
  <si>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</si>
  <si>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</si>
  <si>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</si>
  <si>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</si>
  <si>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</si>
  <si>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</si>
  <si>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</si>
  <si>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</si>
  <si>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</si>
  <si>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</si>
  <si>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</si>
  <si>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</si>
  <si>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</si>
  <si>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</si>
  <si>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</si>
  <si>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</si>
  <si>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</si>
  <si>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</si>
  <si>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</si>
  <si>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</si>
  <si>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</si>
  <si>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</si>
  <si>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</si>
  <si>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</si>
  <si>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</si>
  <si>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</si>
  <si>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</si>
  <si>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</si>
  <si>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</si>
  <si>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</si>
  <si>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</si>
  <si>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</si>
  <si>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</si>
  <si>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</si>
  <si>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</si>
  <si>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</si>
  <si>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</si>
  <si>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</si>
  <si>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</si>
  <si>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</si>
  <si>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</si>
  <si>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</si>
  <si>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</si>
  <si>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</si>
  <si>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</si>
  <si>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</si>
  <si>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</si>
  <si>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</si>
  <si>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</si>
  <si>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</si>
  <si>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</si>
  <si>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</si>
  <si>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</si>
  <si>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</si>
  <si>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</si>
  <si>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</si>
  <si>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</si>
  <si>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</si>
  <si>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</si>
  <si>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</si>
  <si>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</si>
  <si>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</si>
  <si>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</si>
  <si>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</si>
  <si>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</si>
  <si>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</si>
  <si>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</si>
  <si>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</si>
  <si>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</si>
  <si>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</si>
  <si>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</si>
  <si>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</si>
  <si>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</si>
  <si>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</si>
  <si>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</si>
  <si>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</si>
  <si>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</si>
  <si>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</si>
  <si>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</si>
  <si>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</si>
  <si>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</si>
  <si>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</si>
  <si>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</si>
  <si>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</si>
  <si>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</si>
  <si>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</si>
  <si>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</si>
  <si>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</si>
  <si>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</si>
  <si>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</si>
  <si>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</si>
  <si>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</si>
  <si>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</si>
  <si>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</si>
  <si>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</si>
  <si>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</si>
  <si>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</si>
  <si>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</si>
  <si>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</si>
  <si>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</si>
  <si>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</si>
  <si>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</si>
  <si>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</si>
  <si>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</si>
  <si>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</si>
  <si>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</si>
  <si>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</si>
  <si>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</si>
  <si>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</si>
  <si>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</si>
  <si>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</si>
  <si>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</si>
  <si>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</si>
  <si>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</si>
  <si>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</si>
  <si>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</si>
  <si>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</si>
  <si>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</si>
  <si>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</si>
  <si>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</si>
  <si>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</si>
  <si>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</si>
  <si>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</si>
  <si>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</si>
  <si>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</si>
  <si>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</si>
  <si>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</si>
  <si>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</si>
  <si>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</si>
  <si>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</si>
  <si>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</si>
  <si>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</si>
  <si>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</si>
  <si>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</si>
  <si>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</si>
  <si>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</si>
  <si>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</si>
  <si>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</si>
  <si>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</si>
  <si>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</si>
  <si>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</si>
  <si>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</si>
  <si>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</si>
  <si>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</si>
  <si>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</si>
  <si>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</si>
  <si>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</si>
  <si>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</si>
  <si>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</si>
  <si>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</si>
  <si>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</si>
  <si>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</si>
  <si>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</si>
  <si>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</si>
  <si>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</si>
  <si>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</si>
  <si>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</si>
  <si>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</si>
  <si>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</si>
  <si>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</si>
  <si>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</si>
  <si>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</si>
  <si>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</si>
  <si>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</si>
  <si>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</si>
  <si>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</si>
  <si>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</si>
  <si>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</si>
  <si>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</si>
  <si>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</si>
  <si>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</si>
  <si>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</si>
  <si>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</si>
  <si>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</si>
  <si>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</si>
  <si>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</si>
  <si>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</si>
  <si>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</si>
  <si>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</si>
  <si>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</si>
  <si>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</si>
  <si>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</si>
  <si>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</si>
  <si>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</si>
  <si>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</si>
  <si>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</si>
  <si>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</si>
  <si>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</si>
  <si>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</si>
  <si>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</si>
  <si>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</si>
  <si>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</si>
  <si>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</si>
  <si>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</si>
  <si>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</si>
  <si>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</si>
  <si>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</si>
  <si>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</si>
  <si>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</si>
  <si>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</si>
  <si>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</si>
  <si>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</si>
  <si>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</si>
  <si>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</si>
  <si>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</si>
  <si>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</si>
  <si>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</si>
  <si>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</si>
  <si>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</si>
  <si>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</si>
  <si>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</si>
  <si>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</si>
  <si>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</si>
  <si>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</si>
  <si>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</si>
  <si>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</si>
  <si>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</si>
  <si>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</si>
  <si>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</si>
  <si>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</si>
  <si>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</si>
  <si>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</si>
  <si>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</si>
  <si>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</si>
  <si>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</si>
  <si>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</si>
  <si>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</si>
  <si>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</si>
  <si>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</si>
  <si>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</si>
  <si>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</si>
  <si>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</si>
  <si>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</si>
  <si>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</si>
  <si>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</si>
  <si>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</si>
  <si>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</si>
  <si>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</si>
  <si>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</si>
  <si>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</si>
  <si>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</si>
  <si>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</si>
  <si>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</si>
  <si>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</si>
  <si>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</si>
  <si>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</si>
  <si>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</si>
  <si>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</si>
  <si>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</si>
  <si>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</si>
  <si>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</si>
  <si>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</si>
  <si>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</si>
  <si>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</si>
  <si>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</si>
  <si>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</si>
  <si>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</si>
  <si>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</si>
  <si>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</si>
  <si>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</si>
  <si>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</si>
  <si>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</si>
  <si>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</si>
  <si>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</si>
  <si>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</si>
  <si>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</si>
  <si>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</si>
  <si>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</si>
  <si>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</si>
  <si>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</si>
  <si>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</si>
  <si>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</si>
  <si>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</si>
  <si>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</si>
  <si>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</si>
  <si>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</si>
  <si>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</si>
  <si>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</si>
  <si>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</si>
  <si>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</si>
  <si>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</si>
  <si>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</si>
  <si>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</si>
  <si>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</si>
  <si>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</si>
  <si>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</si>
  <si>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</si>
  <si>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</si>
  <si>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</si>
  <si>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</si>
  <si>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</si>
  <si>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</si>
  <si>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</si>
  <si>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</si>
  <si>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</si>
  <si>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</si>
  <si>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</si>
  <si>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</si>
  <si>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</si>
  <si>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</si>
  <si>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</si>
  <si>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</si>
  <si>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</si>
  <si>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</si>
  <si>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</si>
  <si>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</si>
  <si>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</si>
  <si>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</si>
  <si>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</si>
  <si>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</si>
  <si>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</si>
  <si>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</si>
  <si>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</si>
  <si>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</si>
  <si>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</si>
  <si>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</si>
  <si>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</si>
  <si>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</si>
  <si>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</si>
  <si>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</si>
  <si>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</si>
  <si>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</si>
  <si>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</si>
  <si>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</si>
  <si>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</si>
  <si>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</si>
  <si>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</si>
  <si>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</si>
  <si>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</si>
  <si>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</si>
  <si>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</si>
  <si>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</si>
  <si>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</si>
  <si>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</si>
  <si>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</si>
  <si>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</si>
  <si>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</si>
  <si>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</si>
  <si>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</si>
  <si>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</si>
  <si>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</si>
  <si>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</si>
  <si>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</si>
  <si>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</si>
  <si>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</si>
  <si>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</si>
  <si>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</si>
  <si>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</si>
  <si>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</si>
  <si>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</si>
  <si>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</si>
  <si>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</si>
  <si>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</si>
  <si>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</si>
  <si>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</si>
  <si>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</si>
  <si>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</si>
  <si>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</si>
  <si>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</si>
  <si>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</si>
  <si>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</si>
  <si>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</si>
  <si>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</si>
  <si>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</si>
  <si>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</si>
  <si>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</si>
  <si>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</si>
  <si>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</si>
  <si>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</si>
  <si>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</si>
  <si>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</si>
  <si>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</si>
  <si>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</si>
  <si>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</si>
  <si>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</si>
  <si>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</si>
  <si>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</si>
  <si>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</si>
  <si>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</si>
  <si>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</si>
  <si>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</si>
  <si>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</si>
  <si>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</si>
  <si>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</si>
  <si>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</si>
  <si>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</si>
  <si>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</si>
  <si>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</si>
  <si>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</si>
  <si>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</si>
  <si>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</si>
  <si>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</si>
  <si>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</si>
  <si>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</si>
  <si>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</si>
  <si>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</si>
  <si>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</si>
  <si>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</si>
  <si>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</si>
  <si>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</si>
  <si>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</si>
  <si>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</si>
  <si>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</si>
  <si>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</si>
  <si>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</si>
  <si>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</si>
  <si>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</si>
  <si>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</si>
  <si>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</si>
  <si>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</si>
  <si>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</si>
  <si>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</si>
  <si>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</si>
  <si>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</si>
  <si>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</si>
  <si>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</si>
  <si>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</si>
  <si>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</si>
  <si>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</si>
  <si>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</si>
  <si>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</si>
  <si>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</si>
  <si>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</si>
  <si>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</si>
  <si>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</si>
  <si>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</si>
  <si>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</si>
  <si>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</si>
  <si>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</si>
  <si>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</si>
  <si>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</si>
  <si>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</si>
  <si>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</si>
  <si>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</si>
  <si>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</si>
  <si>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</si>
  <si>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</si>
  <si>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</si>
  <si>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</si>
  <si>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</si>
  <si>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</si>
  <si>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</si>
  <si>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</si>
  <si>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</si>
  <si>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</si>
  <si>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</si>
  <si>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</si>
  <si>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</si>
  <si>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</si>
  <si>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</si>
  <si>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</si>
  <si>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</si>
  <si>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</si>
  <si>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</si>
  <si>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</si>
  <si>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</si>
  <si>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</si>
  <si>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</si>
  <si>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</si>
  <si>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</si>
  <si>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</si>
  <si>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</si>
  <si>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</si>
  <si>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</si>
  <si>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</si>
  <si>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</si>
  <si>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</si>
  <si>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</si>
  <si>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</si>
  <si>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</si>
  <si>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</si>
  <si>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</si>
  <si>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</si>
  <si>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</si>
  <si>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</si>
  <si>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</si>
  <si>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</si>
  <si>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</si>
  <si>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</si>
  <si>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</si>
  <si>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</si>
  <si>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</si>
  <si>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</si>
  <si>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</si>
  <si>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</si>
  <si>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</si>
  <si>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</si>
  <si>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</si>
  <si>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</si>
  <si>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</si>
  <si>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</si>
  <si>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</si>
  <si>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</si>
  <si>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</si>
  <si>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</si>
  <si>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</si>
  <si>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</si>
  <si>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</si>
  <si>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</si>
  <si>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</si>
  <si>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</si>
  <si>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</si>
  <si>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</si>
  <si>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</si>
  <si>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</si>
  <si>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</si>
  <si>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</si>
  <si>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</si>
  <si>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</si>
  <si>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</si>
  <si>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</si>
  <si>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</si>
  <si>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</si>
  <si>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</si>
  <si>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</si>
  <si>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</si>
  <si>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</si>
  <si>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</si>
  <si>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</si>
  <si>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</si>
  <si>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</si>
  <si>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</si>
  <si>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</si>
  <si>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</si>
  <si>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</si>
  <si>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</si>
  <si>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</si>
  <si>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</si>
  <si>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</si>
  <si>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</si>
  <si>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</si>
  <si>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</si>
  <si>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</si>
  <si>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</si>
  <si>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</si>
  <si>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</si>
  <si>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</si>
  <si>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</si>
  <si>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</si>
  <si>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</si>
  <si>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</si>
  <si>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</si>
  <si>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</si>
  <si>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</si>
  <si>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</si>
  <si>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</si>
  <si>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</si>
  <si>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</si>
  <si>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</si>
  <si>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</si>
  <si>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</si>
  <si>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</si>
  <si>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</si>
  <si>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</si>
  <si>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</si>
  <si>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</si>
  <si>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</si>
  <si>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</si>
  <si>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</si>
  <si>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</si>
  <si>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</si>
  <si>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</si>
  <si>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</si>
  <si>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</si>
  <si>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</si>
  <si>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</si>
  <si>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</si>
  <si>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</si>
  <si>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</si>
  <si>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</si>
  <si>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</si>
  <si>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</si>
  <si>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</si>
  <si>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</si>
  <si>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</si>
  <si>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</si>
  <si>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</si>
  <si>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</si>
  <si>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</si>
  <si>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</si>
  <si>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</si>
  <si>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</si>
  <si>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</si>
  <si>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</si>
  <si>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</si>
  <si>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</si>
  <si>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</si>
  <si>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</si>
  <si>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</si>
  <si>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</si>
  <si>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</si>
  <si>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</si>
  <si>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</si>
  <si>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</si>
  <si>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</si>
  <si>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</si>
  <si>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</si>
  <si>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</si>
  <si>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</si>
  <si>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</si>
  <si>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</si>
  <si>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</si>
  <si>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</si>
  <si>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</si>
  <si>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</si>
  <si>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</si>
  <si>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</si>
  <si>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</si>
  <si>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</si>
  <si>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</si>
  <si>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</si>
  <si>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</si>
  <si>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</si>
  <si>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</si>
  <si>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</si>
  <si>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</si>
  <si>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</si>
  <si>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</si>
  <si>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</si>
  <si>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</si>
  <si>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</si>
  <si>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</si>
  <si>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</si>
  <si>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</si>
  <si>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</si>
  <si>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</si>
  <si>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</si>
  <si>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</si>
  <si>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</si>
  <si>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</si>
  <si>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</si>
  <si>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</si>
  <si>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</si>
  <si>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</si>
  <si>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</si>
  <si>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</si>
  <si>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</si>
  <si>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</si>
  <si>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</si>
  <si>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</si>
  <si>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</si>
  <si>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</si>
  <si>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</si>
  <si>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</si>
  <si>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</si>
  <si>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</si>
  <si>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</si>
  <si>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</si>
  <si>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</si>
  <si>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</si>
  <si>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</si>
  <si>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</si>
  <si>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</si>
  <si>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</si>
  <si>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</si>
  <si>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</si>
  <si>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</si>
  <si>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</si>
  <si>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</si>
  <si>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</si>
  <si>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</si>
  <si>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</si>
  <si>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</si>
  <si>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</si>
  <si>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</si>
  <si>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</si>
  <si>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</si>
  <si>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</si>
  <si>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</si>
  <si>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</si>
  <si>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</si>
  <si>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</si>
  <si>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</si>
  <si>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</si>
  <si>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</si>
  <si>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</si>
  <si>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</si>
  <si>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</si>
  <si>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</si>
  <si>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</si>
  <si>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</si>
  <si>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</si>
  <si>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</si>
  <si>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</si>
  <si>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</si>
  <si>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</si>
  <si>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</si>
  <si>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</si>
  <si>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</si>
  <si>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</si>
  <si>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</si>
  <si>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</si>
  <si>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</si>
  <si>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</si>
  <si>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</si>
  <si>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</si>
  <si>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</si>
  <si>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</si>
  <si>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</si>
  <si>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</si>
  <si>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</si>
  <si>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</si>
  <si>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</si>
  <si>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</si>
  <si>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</si>
  <si>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</si>
  <si>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</si>
  <si>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</si>
  <si>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</si>
  <si>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</si>
  <si>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</si>
  <si>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</si>
  <si>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</si>
  <si>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</si>
  <si>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</si>
  <si>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</si>
  <si>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</si>
  <si>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</si>
  <si>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</si>
  <si>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</si>
  <si>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</si>
  <si>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</si>
  <si>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</si>
  <si>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</si>
  <si>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</si>
  <si>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</si>
  <si>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</si>
  <si>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</si>
  <si>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</si>
  <si>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</si>
  <si>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</si>
  <si>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</si>
  <si>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</si>
  <si>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</si>
  <si>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</si>
  <si>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</si>
  <si>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</si>
  <si>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</si>
  <si>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</si>
  <si>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</si>
  <si>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</si>
  <si>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</si>
  <si>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</si>
  <si>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</si>
  <si>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</si>
  <si>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</si>
  <si>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</si>
  <si>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</si>
  <si>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</si>
  <si>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</si>
  <si>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</si>
  <si>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</si>
  <si>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</si>
  <si>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</si>
  <si>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</si>
  <si>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</si>
  <si>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</si>
  <si>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</si>
  <si>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</si>
  <si>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</si>
  <si>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</si>
  <si>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</si>
  <si>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</si>
  <si>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</si>
  <si>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</si>
  <si>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</si>
  <si>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</si>
  <si>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</si>
  <si>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</si>
  <si>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</si>
  <si>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</si>
  <si>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</si>
  <si>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</si>
  <si>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</si>
  <si>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</si>
  <si>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</si>
  <si>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</si>
  <si>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</si>
  <si>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</si>
  <si>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</si>
  <si>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</si>
  <si>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</si>
  <si>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</si>
  <si>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</si>
  <si>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</si>
  <si>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</si>
  <si>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</si>
  <si>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</si>
  <si>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</si>
  <si>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</si>
  <si>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</si>
  <si>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</si>
  <si>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</si>
  <si>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</si>
  <si>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</si>
  <si>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</si>
  <si>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</si>
  <si>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</si>
  <si>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</si>
  <si>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</si>
  <si>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</si>
  <si>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</si>
  <si>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</si>
  <si>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</si>
  <si>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</si>
  <si>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</si>
  <si>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</si>
  <si>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</si>
  <si>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</si>
  <si>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</si>
  <si>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</si>
  <si>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</si>
  <si>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</si>
  <si>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</si>
  <si>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</si>
  <si>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</si>
  <si>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</si>
  <si>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</si>
  <si>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</si>
  <si>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</si>
  <si>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</si>
  <si>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</si>
  <si>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</si>
  <si>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</si>
  <si>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</si>
  <si>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</si>
  <si>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</si>
  <si>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</si>
  <si>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</si>
  <si>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</si>
  <si>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</si>
  <si>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</si>
  <si>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</si>
  <si>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</si>
  <si>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</si>
  <si>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</si>
  <si>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</si>
  <si>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</si>
  <si>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</si>
  <si>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</si>
  <si>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</si>
  <si>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</si>
  <si>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</si>
  <si>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</si>
  <si>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</si>
  <si>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</si>
  <si>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</si>
  <si>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</si>
  <si>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</si>
  <si>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</si>
  <si>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</si>
  <si>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</si>
  <si>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</si>
  <si>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</si>
  <si>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</si>
  <si>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</si>
  <si>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</si>
  <si>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</si>
  <si>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</si>
  <si>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</si>
  <si>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</si>
  <si>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</si>
  <si>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</si>
  <si>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</si>
  <si>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</si>
  <si>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</si>
  <si>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</si>
  <si>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</si>
  <si>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</si>
  <si>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</si>
  <si>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</si>
  <si>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</si>
  <si>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</si>
  <si>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</si>
  <si>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</si>
  <si>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</si>
  <si>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</si>
  <si>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</si>
  <si>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</si>
  <si>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</si>
  <si>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</si>
  <si>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</si>
  <si>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</si>
  <si>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</si>
  <si>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</si>
  <si>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</si>
  <si>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</si>
  <si>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</si>
  <si>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</si>
  <si>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</si>
  <si>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</si>
  <si>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</si>
  <si>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</si>
  <si>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</si>
  <si>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</si>
  <si>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</si>
  <si>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</si>
  <si>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</si>
  <si>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</si>
  <si>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</si>
  <si>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</si>
  <si>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</si>
  <si>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</si>
  <si>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</si>
  <si>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</si>
  <si>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</si>
  <si>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</si>
  <si>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</si>
  <si>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</si>
  <si>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</si>
  <si>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</si>
  <si>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</si>
  <si>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</si>
  <si>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</si>
  <si>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</si>
  <si>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</si>
  <si>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</si>
  <si>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</si>
  <si>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</si>
  <si>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</si>
  <si>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</si>
  <si>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</si>
  <si>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</si>
  <si>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</si>
  <si>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</si>
  <si>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</si>
  <si>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</si>
  <si>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</si>
  <si>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</si>
  <si>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</si>
  <si>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</si>
  <si>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</si>
  <si>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</si>
  <si>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</si>
  <si>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</si>
  <si>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</si>
  <si>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</si>
  <si>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</si>
  <si>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</si>
  <si>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</si>
  <si>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</si>
  <si>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</si>
  <si>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</si>
  <si>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</si>
  <si>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</si>
  <si>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</si>
  <si>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</si>
  <si>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</si>
  <si>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</si>
  <si>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</si>
  <si>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</si>
  <si>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</si>
  <si>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</si>
  <si>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</si>
  <si>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</si>
  <si>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</si>
  <si>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</si>
  <si>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</si>
  <si>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</si>
  <si>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</si>
  <si>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</si>
  <si>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</si>
  <si>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</si>
  <si>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</si>
  <si>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</si>
  <si>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</si>
  <si>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</si>
  <si>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</si>
  <si>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</si>
  <si>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</si>
  <si>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</si>
  <si>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</si>
  <si>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</si>
  <si>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</si>
  <si>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</si>
  <si>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</si>
  <si>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</si>
  <si>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</si>
  <si>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</si>
  <si>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</si>
  <si>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</si>
  <si>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</si>
  <si>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</si>
  <si>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</si>
  <si>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</si>
  <si>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</si>
  <si>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</si>
  <si>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</si>
  <si>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</si>
  <si>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</si>
  <si>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</si>
  <si>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</si>
  <si>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</si>
  <si>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</si>
  <si>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</si>
  <si>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</si>
  <si>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</si>
  <si>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</si>
  <si>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</si>
  <si>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</si>
  <si>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</si>
  <si>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</si>
  <si>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</si>
  <si>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</si>
  <si>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</si>
  <si>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</si>
  <si>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</si>
  <si>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</si>
  <si>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</si>
  <si>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</si>
  <si>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</si>
  <si>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</si>
  <si>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</si>
  <si>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</si>
  <si>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</si>
  <si>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</si>
  <si>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</si>
  <si>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</si>
  <si>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</si>
  <si>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</si>
  <si>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</si>
  <si>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</si>
  <si>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</si>
  <si>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</si>
  <si>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</si>
  <si>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</si>
  <si>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</si>
  <si>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</si>
  <si>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</si>
  <si>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</si>
  <si>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</si>
  <si>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</si>
  <si>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</si>
  <si>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</si>
  <si>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</si>
  <si>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</si>
  <si>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</si>
  <si>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</si>
  <si>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</si>
  <si>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</si>
  <si>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</si>
  <si>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</si>
  <si>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</si>
  <si>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</si>
  <si>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</si>
  <si>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</si>
  <si>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</si>
  <si>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</si>
  <si>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</si>
  <si>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</si>
  <si>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</si>
  <si>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</si>
  <si>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</si>
  <si>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</si>
  <si>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</si>
  <si>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</si>
  <si>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</si>
  <si>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</si>
  <si>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</si>
  <si>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</si>
  <si>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</si>
  <si>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</si>
  <si>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</si>
  <si>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</si>
  <si>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</si>
  <si>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</si>
  <si>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</si>
  <si>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</si>
  <si>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</si>
  <si>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</si>
  <si>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</si>
  <si>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</si>
  <si>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</si>
  <si>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</si>
  <si>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</si>
  <si>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</si>
  <si>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</si>
  <si>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</si>
  <si>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</si>
  <si>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</si>
  <si>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</si>
  <si>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</si>
  <si>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</si>
  <si>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</si>
  <si>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</si>
  <si>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</si>
  <si>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</si>
  <si>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</si>
  <si>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</si>
  <si>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</si>
  <si>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</si>
  <si>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</si>
  <si>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</si>
  <si>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</si>
  <si>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</si>
  <si>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</si>
  <si>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</si>
  <si>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</si>
  <si>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</si>
  <si>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</si>
  <si>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</si>
  <si>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</si>
  <si>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</si>
  <si>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</si>
  <si>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</si>
  <si>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</si>
  <si>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</si>
  <si>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</si>
  <si>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</si>
  <si>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</si>
  <si>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</si>
  <si>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</si>
  <si>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</si>
  <si>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</si>
  <si>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</si>
  <si>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</si>
  <si>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</si>
  <si>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</si>
  <si>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</si>
  <si>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</si>
  <si>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</si>
  <si>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</si>
  <si>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</si>
  <si>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</si>
  <si>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</si>
  <si>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</si>
  <si>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</si>
  <si>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</si>
  <si>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</si>
  <si>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</si>
  <si>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</si>
  <si>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</si>
  <si>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</si>
  <si>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</si>
  <si>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</si>
  <si>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</si>
  <si>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</si>
  <si>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</si>
  <si>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</si>
  <si>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</si>
  <si>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</si>
  <si>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</si>
  <si>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</si>
  <si>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</si>
  <si>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</si>
  <si>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</si>
  <si>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</si>
  <si>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</si>
  <si>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</si>
  <si>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</si>
  <si>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</si>
  <si>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</si>
  <si>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</si>
  <si>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</si>
  <si>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</si>
  <si>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</si>
  <si>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</si>
  <si>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</si>
  <si>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</si>
  <si>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</si>
  <si>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</si>
  <si>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</si>
  <si>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</si>
  <si>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</si>
  <si>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</si>
  <si>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</si>
  <si>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</si>
  <si>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</si>
  <si>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</si>
  <si>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</si>
  <si>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</si>
  <si>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</si>
  <si>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</si>
  <si>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</si>
  <si>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</si>
  <si>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</si>
  <si>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</si>
  <si>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</si>
  <si>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</si>
  <si>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</si>
  <si>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</si>
  <si>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</si>
  <si>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</si>
  <si>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</si>
  <si>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</si>
  <si>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</si>
  <si>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</si>
  <si>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</si>
  <si>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</si>
  <si>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</si>
  <si>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</si>
  <si>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</si>
  <si>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</si>
  <si>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</si>
  <si>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</si>
  <si>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</si>
  <si>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</si>
  <si>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</si>
  <si>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</si>
  <si>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</si>
  <si>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</si>
  <si>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</si>
  <si>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</si>
  <si>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</si>
  <si>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</si>
  <si>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</si>
  <si>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</si>
  <si>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</si>
  <si>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</si>
  <si>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</si>
  <si>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</si>
  <si>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</si>
  <si>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</si>
  <si>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</si>
  <si>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</si>
  <si>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</si>
  <si>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</si>
  <si>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</si>
  <si>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</si>
  <si>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</si>
  <si>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</si>
  <si>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</si>
  <si>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</si>
  <si>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</si>
  <si>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</si>
  <si>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</si>
  <si>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</si>
  <si>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</si>
  <si>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</si>
  <si>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</si>
  <si>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</si>
  <si>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</si>
  <si>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</si>
  <si>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</si>
  <si>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</si>
  <si>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</si>
  <si>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</si>
  <si>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</si>
  <si>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</si>
  <si>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</si>
  <si>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</si>
  <si>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</si>
  <si>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</si>
  <si>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</si>
  <si>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</si>
  <si>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</si>
  <si>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</si>
  <si>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</si>
  <si>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</si>
  <si>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</si>
  <si>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</si>
  <si>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</si>
  <si>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</si>
  <si>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</si>
  <si>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</si>
  <si>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</si>
  <si>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</si>
  <si>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</si>
  <si>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</si>
  <si>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</si>
  <si>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</si>
  <si>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</si>
  <si>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</si>
  <si>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</si>
  <si>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</si>
  <si>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</si>
  <si>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</si>
  <si>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</si>
  <si>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</si>
  <si>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</si>
  <si>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</si>
  <si>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</si>
  <si>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</si>
  <si>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</si>
  <si>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</si>
  <si>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</si>
  <si>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</si>
  <si>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</si>
  <si>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</si>
  <si>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</si>
  <si>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</si>
  <si>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</si>
  <si>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</si>
  <si>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</si>
  <si>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</si>
  <si>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</si>
  <si>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</si>
  <si>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</si>
  <si>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</si>
  <si>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</si>
  <si>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</si>
  <si>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</si>
  <si>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</si>
  <si>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</si>
  <si>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</si>
  <si>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</si>
  <si>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</si>
  <si>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</si>
  <si>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</si>
  <si>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</si>
  <si>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</si>
  <si>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</si>
  <si>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</si>
  <si>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</si>
  <si>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</si>
  <si>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</si>
  <si>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</si>
  <si>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</si>
  <si>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</si>
  <si>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</si>
  <si>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</si>
  <si>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</si>
  <si>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</si>
  <si>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</si>
  <si>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</si>
  <si>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</si>
  <si>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</si>
  <si>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</si>
  <si>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</si>
  <si>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</si>
  <si>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</si>
  <si>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</si>
  <si>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</si>
  <si>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</si>
  <si>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</si>
  <si>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</si>
  <si>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</si>
  <si>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</si>
  <si>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</si>
  <si>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</si>
  <si>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</si>
  <si>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</si>
  <si>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</si>
  <si>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</si>
  <si>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</si>
  <si>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</si>
  <si>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</si>
  <si>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</si>
  <si>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</si>
  <si>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</si>
  <si>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</si>
  <si>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</si>
  <si>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</si>
  <si>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</si>
  <si>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</si>
  <si>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</si>
  <si>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</si>
  <si>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</si>
  <si>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</si>
  <si>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</si>
  <si>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</si>
  <si>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</si>
  <si>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</si>
  <si>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</si>
  <si>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</si>
  <si>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</si>
  <si>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</si>
  <si>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</si>
  <si>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</si>
  <si>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</si>
  <si>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</si>
  <si>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</si>
  <si>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</si>
  <si>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</si>
  <si>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</si>
  <si>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</si>
  <si>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</si>
  <si>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</si>
  <si>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</si>
  <si>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</si>
  <si>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</si>
  <si>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</si>
  <si>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</si>
  <si>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</si>
  <si>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</si>
  <si>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</si>
  <si>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</si>
  <si>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</si>
  <si>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</si>
  <si>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</si>
  <si>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</si>
  <si>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</si>
  <si>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</si>
  <si>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</si>
  <si>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</si>
  <si>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</si>
  <si>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</si>
  <si>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</si>
  <si>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</si>
  <si>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</si>
  <si>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</si>
  <si>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</si>
  <si>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</si>
  <si>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</si>
  <si>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</si>
  <si>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</si>
  <si>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</si>
  <si>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</si>
  <si>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</si>
  <si>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</si>
  <si>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</si>
  <si>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</si>
  <si>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</si>
  <si>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</si>
  <si>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</si>
  <si>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</si>
  <si>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</si>
  <si>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</si>
  <si>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</si>
  <si>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</si>
  <si>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</si>
  <si>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</si>
  <si>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</si>
  <si>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</si>
  <si>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</si>
  <si>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</si>
  <si>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</si>
  <si>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</si>
  <si>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</si>
  <si>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</si>
  <si>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</si>
  <si>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</si>
  <si>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</si>
  <si>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</si>
  <si>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</si>
  <si>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</si>
  <si>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</si>
  <si>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</si>
  <si>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</si>
  <si>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</si>
  <si>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</si>
  <si>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</si>
  <si>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</si>
  <si>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</si>
  <si>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</si>
  <si>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</si>
  <si>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</si>
  <si>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</si>
  <si>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</si>
  <si>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</si>
  <si>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</si>
  <si>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</si>
  <si>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</si>
  <si>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</si>
  <si>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</si>
  <si>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</si>
  <si>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</si>
  <si>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</si>
  <si>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</si>
  <si>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</si>
  <si>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</si>
  <si>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</si>
  <si>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</si>
  <si>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</si>
  <si>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</si>
  <si>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</si>
  <si>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</si>
  <si>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</si>
  <si>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</si>
  <si>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</si>
  <si>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</si>
  <si>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</si>
  <si>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</si>
  <si>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</si>
  <si>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</si>
  <si>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</si>
  <si>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</si>
  <si>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</si>
  <si>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</si>
  <si>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</si>
  <si>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</si>
  <si>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</si>
  <si>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</si>
  <si>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</si>
  <si>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</si>
  <si>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</si>
  <si>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</si>
  <si>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</si>
  <si>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</si>
  <si>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</si>
  <si>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</si>
  <si>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</si>
  <si>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</si>
  <si>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</si>
  <si>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</si>
  <si>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</si>
  <si>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</si>
  <si>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</si>
  <si>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</si>
  <si>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</si>
  <si>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</si>
  <si>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</si>
  <si>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</si>
  <si>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</si>
  <si>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</si>
  <si>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</si>
  <si>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</si>
  <si>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</si>
  <si>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</si>
  <si>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</si>
  <si>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</si>
  <si>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</si>
  <si>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</si>
  <si>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</si>
  <si>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</si>
  <si>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</si>
  <si>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</si>
  <si>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</si>
  <si>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</si>
  <si>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</si>
  <si>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</si>
  <si>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</si>
  <si>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</si>
  <si>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</si>
  <si>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</si>
  <si>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</si>
  <si>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</si>
  <si>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</si>
  <si>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</si>
  <si>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</si>
  <si>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</si>
  <si>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</si>
  <si>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</si>
  <si>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</si>
  <si>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</si>
  <si>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</si>
  <si>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</si>
  <si>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</si>
  <si>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</si>
  <si>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</si>
  <si>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</si>
  <si>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</si>
  <si>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</si>
  <si>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</si>
  <si>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</si>
  <si>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</si>
  <si>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</si>
  <si>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</si>
  <si>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</si>
  <si>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</si>
  <si>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</si>
  <si>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</si>
  <si>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</si>
  <si>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</si>
  <si>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</si>
  <si>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</si>
  <si>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</si>
  <si>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</si>
  <si>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</si>
  <si>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</si>
  <si>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</si>
  <si>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</si>
  <si>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</si>
  <si>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</si>
  <si>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</si>
  <si>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</si>
  <si>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</si>
  <si>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</si>
  <si>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</si>
  <si>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</si>
  <si>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</si>
  <si>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</si>
  <si>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</si>
  <si>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</si>
  <si>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</si>
  <si>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</si>
  <si>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</si>
  <si>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</si>
  <si>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</si>
  <si>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</si>
  <si>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</si>
  <si>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</si>
  <si>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</si>
  <si>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</si>
  <si>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</si>
  <si>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</si>
  <si>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</si>
  <si>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</si>
  <si>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</si>
  <si>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</si>
  <si>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</si>
  <si>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</si>
  <si>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</si>
  <si>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</si>
  <si>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</si>
  <si>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</si>
  <si>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</si>
  <si>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</si>
  <si>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</si>
  <si>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</si>
  <si>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</si>
  <si>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</si>
  <si>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</si>
  <si>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</si>
  <si>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</si>
  <si>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</si>
  <si>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</si>
  <si>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</si>
  <si>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</si>
  <si>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</si>
  <si>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</si>
  <si>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</si>
  <si>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</si>
  <si>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</si>
  <si>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</si>
  <si>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</si>
  <si>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</si>
  <si>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</si>
  <si>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</si>
  <si>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</si>
  <si>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</si>
  <si>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</si>
  <si>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</si>
  <si>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</si>
  <si>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</si>
  <si>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</si>
  <si>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</si>
  <si>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</si>
  <si>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</si>
  <si>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</si>
  <si>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</si>
  <si>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</si>
  <si>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</si>
  <si>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</si>
  <si>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</si>
  <si>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</si>
  <si>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</si>
  <si>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</si>
  <si>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</si>
  <si>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</si>
  <si>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</si>
  <si>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</si>
  <si>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</si>
  <si>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</si>
  <si>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</si>
  <si>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</si>
  <si>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</si>
  <si>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</si>
  <si>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</si>
  <si>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</si>
  <si>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</si>
  <si>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</si>
  <si>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</si>
  <si>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</si>
  <si>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</si>
  <si>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</si>
  <si>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</si>
  <si>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</si>
  <si>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</si>
  <si>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</si>
  <si>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</si>
  <si>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</si>
  <si>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</si>
  <si>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</si>
  <si>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</si>
  <si>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</si>
  <si>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</si>
  <si>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</si>
  <si>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</si>
  <si>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</si>
  <si>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</si>
  <si>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</si>
  <si>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</si>
  <si>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</si>
  <si>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</si>
  <si>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</si>
  <si>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</si>
  <si>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</si>
  <si>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</si>
  <si>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</si>
  <si>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</si>
  <si>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</si>
  <si>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</si>
  <si>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</si>
  <si>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</si>
  <si>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</si>
  <si>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</si>
  <si>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</si>
  <si>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</si>
  <si>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</si>
  <si>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</si>
  <si>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</si>
  <si>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</si>
  <si>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</si>
  <si>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</si>
  <si>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</si>
  <si>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</si>
  <si>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</si>
  <si>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</si>
  <si>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</si>
  <si>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</si>
  <si>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</si>
  <si>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</si>
  <si>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</si>
  <si>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</si>
  <si>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</si>
  <si>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</si>
  <si>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</si>
  <si>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</si>
  <si>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</si>
  <si>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</si>
  <si>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</si>
  <si>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</si>
  <si>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</si>
  <si>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</si>
  <si>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</si>
  <si>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</si>
  <si>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</si>
  <si>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</si>
  <si>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</si>
  <si>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</si>
  <si>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</si>
  <si>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</si>
  <si>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</si>
  <si>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</si>
  <si>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</si>
  <si>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</si>
  <si>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</si>
  <si>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</si>
  <si>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</si>
  <si>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</si>
  <si>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</si>
  <si>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</si>
  <si>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</si>
  <si>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</si>
  <si>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</si>
  <si>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</si>
  <si>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</si>
  <si>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</si>
  <si>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</si>
  <si>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</si>
  <si>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</si>
  <si>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</si>
  <si>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</si>
  <si>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</si>
  <si>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</si>
  <si>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</si>
  <si>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</si>
  <si>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</si>
  <si>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</si>
  <si>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</si>
  <si>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</si>
  <si>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</si>
  <si>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</si>
  <si>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</si>
  <si>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</si>
  <si>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</si>
  <si>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</si>
  <si>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</si>
  <si>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</si>
  <si>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</si>
  <si>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</si>
  <si>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</si>
  <si>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</si>
  <si>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</si>
  <si>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</si>
  <si>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</si>
  <si>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</si>
  <si>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</si>
  <si>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</si>
  <si>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</si>
  <si>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</si>
  <si>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</si>
  <si>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</si>
  <si>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</si>
  <si>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</si>
  <si>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</si>
  <si>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</si>
  <si>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</si>
  <si>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</si>
  <si>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</si>
  <si>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</si>
  <si>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</si>
  <si>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</si>
  <si>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</si>
  <si>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</si>
  <si>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</si>
  <si>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</si>
  <si>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</si>
  <si>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</si>
  <si>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</si>
  <si>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</si>
  <si>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</si>
  <si>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</si>
  <si>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</si>
  <si>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</si>
  <si>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</si>
  <si>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</si>
  <si>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</si>
  <si>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</si>
  <si>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</si>
  <si>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</si>
  <si>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</si>
  <si>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</si>
  <si>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</si>
  <si>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</si>
  <si>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</si>
  <si>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</si>
  <si>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</si>
  <si>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</si>
  <si>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</si>
  <si>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</si>
  <si>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</si>
  <si>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</si>
  <si>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</si>
  <si>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</si>
  <si>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</si>
  <si>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</si>
  <si>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</si>
  <si>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</si>
  <si>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</si>
  <si>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</si>
  <si>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</si>
  <si>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</si>
  <si>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</si>
  <si>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</si>
  <si>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</si>
  <si>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</si>
  <si>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</si>
  <si>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</si>
  <si>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</si>
  <si>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</si>
  <si>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</si>
  <si>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</si>
  <si>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</si>
  <si>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</si>
  <si>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</si>
  <si>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</si>
  <si>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</si>
  <si>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</si>
  <si>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</si>
  <si>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</si>
  <si>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</si>
  <si>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</si>
  <si>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</si>
  <si>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</si>
  <si>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</si>
  <si>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</si>
  <si>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</si>
  <si>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</si>
  <si>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</si>
  <si>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</si>
  <si>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</si>
  <si>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</si>
  <si>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</si>
  <si>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</si>
  <si>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</si>
  <si>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</si>
  <si>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</si>
  <si>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</si>
  <si>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</si>
  <si>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</si>
  <si>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</si>
  <si>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</si>
  <si>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</si>
  <si>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</si>
  <si>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</si>
  <si>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</si>
  <si>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</si>
  <si>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</si>
  <si>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</si>
  <si>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</si>
  <si>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</si>
  <si>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</si>
  <si>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</si>
  <si>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</si>
  <si>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</si>
  <si>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</si>
  <si>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</si>
  <si>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</si>
  <si>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</si>
  <si>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</si>
  <si>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</si>
  <si>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</si>
  <si>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</si>
  <si>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</si>
  <si>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</si>
  <si>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</si>
  <si>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</si>
  <si>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</si>
  <si>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</si>
  <si>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</si>
  <si>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</si>
  <si>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</si>
  <si>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</si>
  <si>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</si>
  <si>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</si>
  <si>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</si>
  <si>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</si>
  <si>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</si>
  <si>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</si>
  <si>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</si>
  <si>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</si>
  <si>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</si>
  <si>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</si>
  <si>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</si>
  <si>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</si>
  <si>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</si>
  <si>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</si>
  <si>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</si>
  <si>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</si>
  <si>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</si>
  <si>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</si>
  <si>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</si>
  <si>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</si>
  <si>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</si>
  <si>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</si>
  <si>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</si>
  <si>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</si>
  <si>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</si>
  <si>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</si>
  <si>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</si>
  <si>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</si>
  <si>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</si>
  <si>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</si>
  <si>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</si>
  <si>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</si>
  <si>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</si>
  <si>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</si>
  <si>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</si>
  <si>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</si>
  <si>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</si>
  <si>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</si>
  <si>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</si>
  <si>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</si>
  <si>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</si>
  <si>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</si>
  <si>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</si>
  <si>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</si>
  <si>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</si>
  <si>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</si>
  <si>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</si>
  <si>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</si>
  <si>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</si>
  <si>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</si>
  <si>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</si>
  <si>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</si>
  <si>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</si>
  <si>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</si>
  <si>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</si>
  <si>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</si>
  <si>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</si>
  <si>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</si>
  <si>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</si>
  <si>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</si>
  <si>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</si>
  <si>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</si>
  <si>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</si>
  <si>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</si>
  <si>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</si>
  <si>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</si>
  <si>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</si>
  <si>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</si>
  <si>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</si>
  <si>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</si>
  <si>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</si>
  <si>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</si>
  <si>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</si>
  <si>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</si>
  <si>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</si>
  <si>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</si>
  <si>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</si>
  <si>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</si>
  <si>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</si>
  <si>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</si>
  <si>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</si>
  <si>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</si>
  <si>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</si>
  <si>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</si>
  <si>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</si>
  <si>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</si>
  <si>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</si>
  <si>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</si>
  <si>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</si>
  <si>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</si>
  <si>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</si>
  <si>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</si>
  <si>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</si>
  <si>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</si>
  <si>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</si>
  <si>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</si>
  <si>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</si>
  <si>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</si>
  <si>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</si>
  <si>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</si>
  <si>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</si>
  <si>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</si>
  <si>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</si>
  <si>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</si>
  <si>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</si>
  <si>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</si>
  <si>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</si>
  <si>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</si>
  <si>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</si>
  <si>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</si>
  <si>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</si>
  <si>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</si>
  <si>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</si>
  <si>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</si>
  <si>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</si>
  <si>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</si>
  <si>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</si>
  <si>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</si>
  <si>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</si>
  <si>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</si>
  <si>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</si>
  <si>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</si>
  <si>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</si>
  <si>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</si>
  <si>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</si>
  <si>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</si>
  <si>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</si>
  <si>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</si>
  <si>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</si>
  <si>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</si>
  <si>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</si>
  <si>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</si>
  <si>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</si>
  <si>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</si>
  <si>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</si>
  <si>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</si>
  <si>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</si>
  <si>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</si>
  <si>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</si>
  <si>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</si>
  <si>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</si>
  <si>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</si>
  <si>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</si>
  <si>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</si>
  <si>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</si>
  <si>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</si>
  <si>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</si>
  <si>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</si>
  <si>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</si>
  <si>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</si>
  <si>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</si>
  <si>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</si>
  <si>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</si>
  <si>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</si>
  <si>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</si>
  <si>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</si>
  <si>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</si>
  <si>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</si>
  <si>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</si>
  <si>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</si>
  <si>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</si>
  <si>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</si>
  <si>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</si>
  <si>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</si>
  <si>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</si>
  <si>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</si>
  <si>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</si>
  <si>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</si>
  <si>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</si>
  <si>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</si>
  <si>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</si>
  <si>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</si>
  <si>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</si>
  <si>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</si>
  <si>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</si>
  <si>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</si>
  <si>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</si>
  <si>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</si>
  <si>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</si>
  <si>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</si>
  <si>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</si>
  <si>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</si>
  <si>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</si>
  <si>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</si>
  <si>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</si>
  <si>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</si>
  <si>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</si>
  <si>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</si>
  <si>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</si>
  <si>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</si>
  <si>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</si>
  <si>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</si>
  <si>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</si>
  <si>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</si>
  <si>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</si>
  <si>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</si>
  <si>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</si>
  <si>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</si>
  <si>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</si>
  <si>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</si>
  <si>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</si>
  <si>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</si>
  <si>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</si>
  <si>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</si>
  <si>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</si>
  <si>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</si>
  <si>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</si>
  <si>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</si>
  <si>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</si>
  <si>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</si>
  <si>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</si>
  <si>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</si>
  <si>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</si>
  <si>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</si>
  <si>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</si>
  <si>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</si>
  <si>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</si>
  <si>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</si>
  <si>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</si>
  <si>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</si>
  <si>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</si>
  <si>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</si>
  <si>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</si>
  <si>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</si>
  <si>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</si>
  <si>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</si>
  <si>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</si>
  <si>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</si>
  <si>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</si>
  <si>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</si>
  <si>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</si>
  <si>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</si>
  <si>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</si>
  <si>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</si>
  <si>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</si>
  <si>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</si>
  <si>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</si>
  <si>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</si>
  <si>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</si>
  <si>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</si>
  <si>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</si>
  <si>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</si>
  <si>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</si>
  <si>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</si>
  <si>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</si>
  <si>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</si>
  <si>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</si>
  <si>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</si>
  <si>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</si>
  <si>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</si>
  <si>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</si>
  <si>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</si>
  <si>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</si>
  <si>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</si>
  <si>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</si>
  <si>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</si>
  <si>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</si>
  <si>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</si>
  <si>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</si>
  <si>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</si>
  <si>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</si>
  <si>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</si>
  <si>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</si>
  <si>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</si>
  <si>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</si>
  <si>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</si>
  <si>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</si>
  <si>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</si>
  <si>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</si>
  <si>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</si>
  <si>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</si>
  <si>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</si>
  <si>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</si>
  <si>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</si>
  <si>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</si>
  <si>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</si>
  <si>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</si>
  <si>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</si>
  <si>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</si>
  <si>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</si>
  <si>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</si>
  <si>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</si>
  <si>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</si>
  <si>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</si>
  <si>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</si>
  <si>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</si>
  <si>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</si>
  <si>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</si>
  <si>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</si>
  <si>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</si>
  <si>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</si>
  <si>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</si>
  <si>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</si>
  <si>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</si>
  <si>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</si>
  <si>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</si>
  <si>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</si>
  <si>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</si>
  <si>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</si>
  <si>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</si>
  <si>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</si>
  <si>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</si>
  <si>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</si>
  <si>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</si>
  <si>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</si>
  <si>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</si>
  <si>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</si>
  <si>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</si>
  <si>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</si>
  <si>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</si>
  <si>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</si>
  <si>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</si>
  <si>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</si>
  <si>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</si>
  <si>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</si>
  <si>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</si>
  <si>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</si>
  <si>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</si>
  <si>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</si>
  <si>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</si>
  <si>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</si>
  <si>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</si>
  <si>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</si>
  <si>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</si>
  <si>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</si>
  <si>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</si>
  <si>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</si>
  <si>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</si>
  <si>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</si>
  <si>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</si>
  <si>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</si>
  <si>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</si>
  <si>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</si>
  <si>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</si>
  <si>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</si>
  <si>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</si>
  <si>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</si>
  <si>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</si>
  <si>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</si>
  <si>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</si>
  <si>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</si>
  <si>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</si>
  <si>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</si>
  <si>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</si>
  <si>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</si>
  <si>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</si>
  <si>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</si>
  <si>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</si>
  <si>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</si>
  <si>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</si>
  <si>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</si>
  <si>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</si>
  <si>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</si>
  <si>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</si>
  <si>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</si>
  <si>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</si>
  <si>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</si>
  <si>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</si>
  <si>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</si>
  <si>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</si>
  <si>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</si>
  <si>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</si>
  <si>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</si>
  <si>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</si>
  <si>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</si>
  <si>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</si>
  <si>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</si>
  <si>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</si>
  <si>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</si>
  <si>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</si>
  <si>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</si>
  <si>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</si>
  <si>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</si>
  <si>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</si>
  <si>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</si>
  <si>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</si>
  <si>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</si>
  <si>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</si>
  <si>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</si>
  <si>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</si>
  <si>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</si>
  <si>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</si>
  <si>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</si>
  <si>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</si>
  <si>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</si>
  <si>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</si>
  <si>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</si>
  <si>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</si>
  <si>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</si>
  <si>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</si>
  <si>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</si>
  <si>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</si>
  <si>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</si>
  <si>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</si>
  <si>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</si>
  <si>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</si>
  <si>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</si>
  <si>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</si>
  <si>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</si>
  <si>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</si>
  <si>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</si>
  <si>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</si>
  <si>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</si>
  <si>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</si>
  <si>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</si>
  <si>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</si>
  <si>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</si>
  <si>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</si>
  <si>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</si>
  <si>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</si>
  <si>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</si>
  <si>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</si>
  <si>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</si>
  <si>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</si>
  <si>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</si>
  <si>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</si>
  <si>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</si>
  <si>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</si>
  <si>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</si>
  <si>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</si>
  <si>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</si>
  <si>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</si>
  <si>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</si>
  <si>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</si>
  <si>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</si>
  <si>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</si>
  <si>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</si>
  <si>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</si>
  <si>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</si>
  <si>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</si>
  <si>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</si>
  <si>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</si>
  <si>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</si>
  <si>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</si>
  <si>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</si>
  <si>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</si>
  <si>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</si>
  <si>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</si>
  <si>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</si>
  <si>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</si>
  <si>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</si>
  <si>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</si>
  <si>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</si>
  <si>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</si>
  <si>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</si>
  <si>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</si>
  <si>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</si>
  <si>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</si>
  <si>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</si>
  <si>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</si>
  <si>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</si>
  <si>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</si>
  <si>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</si>
  <si>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</si>
  <si>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</si>
  <si>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</si>
  <si>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</si>
  <si>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</si>
  <si>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</si>
  <si>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</si>
  <si>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</si>
  <si>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</si>
  <si>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</si>
  <si>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</si>
  <si>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</si>
  <si>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</si>
  <si>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</si>
  <si>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</si>
  <si>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</si>
  <si>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</si>
  <si>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</si>
  <si>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</si>
  <si>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</si>
  <si>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</si>
  <si>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</si>
  <si>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</si>
  <si>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</si>
  <si>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</si>
  <si>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</si>
  <si>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</si>
  <si>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</si>
  <si>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</si>
  <si>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</si>
  <si>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</si>
  <si>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</si>
  <si>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</si>
  <si>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</si>
  <si>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</si>
  <si>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</si>
  <si>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</si>
  <si>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</si>
  <si>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</si>
  <si>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</si>
  <si>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</si>
  <si>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</si>
  <si>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</si>
  <si>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</si>
  <si>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</si>
  <si>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</si>
  <si>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</si>
  <si>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</si>
  <si>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</si>
  <si>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</si>
  <si>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</si>
  <si>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</si>
  <si>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</si>
  <si>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</si>
  <si>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</si>
  <si>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</si>
  <si>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</si>
  <si>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</si>
  <si>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</si>
  <si>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</si>
  <si>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</si>
  <si>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</si>
  <si>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</si>
  <si>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</si>
  <si>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</si>
  <si>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</si>
  <si>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</si>
  <si>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</si>
  <si>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</si>
  <si>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</si>
  <si>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</si>
  <si>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</si>
  <si>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</si>
  <si>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</si>
  <si>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</si>
  <si>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</si>
  <si>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</si>
  <si>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</si>
  <si>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</si>
  <si>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</si>
  <si>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</si>
  <si>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</si>
  <si>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</si>
  <si>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</si>
  <si>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</si>
  <si>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</si>
  <si>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</si>
  <si>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</si>
  <si>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</si>
  <si>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</si>
  <si>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</si>
  <si>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</si>
  <si>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</si>
  <si>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</si>
  <si>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</si>
  <si>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</si>
  <si>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</si>
  <si>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</si>
  <si>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</si>
  <si>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</si>
  <si>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</si>
  <si>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</si>
  <si>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</si>
  <si>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</si>
  <si>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</si>
  <si>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</si>
  <si>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</si>
  <si>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</si>
  <si>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</si>
  <si>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</si>
  <si>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</si>
  <si>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</si>
  <si>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</si>
  <si>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</si>
  <si>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</si>
  <si>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</si>
  <si>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</si>
  <si>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</si>
  <si>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</si>
  <si>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</si>
  <si>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</si>
  <si>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</si>
  <si>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</si>
  <si>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</si>
  <si>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</si>
  <si>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</si>
  <si>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</si>
  <si>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</si>
  <si>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</si>
  <si>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</si>
  <si>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</si>
  <si>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</si>
  <si>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</si>
  <si>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</si>
  <si>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</si>
  <si>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</si>
  <si>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</si>
  <si>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</si>
  <si>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</si>
  <si>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</si>
  <si>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</si>
  <si>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</si>
  <si>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</si>
  <si>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</si>
  <si>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</si>
  <si>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</si>
  <si>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</si>
  <si>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</si>
  <si>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</si>
  <si>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</si>
  <si>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</si>
  <si>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</si>
  <si>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</si>
  <si>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</si>
  <si>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</si>
  <si>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</si>
  <si>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</si>
  <si>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</si>
  <si>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</si>
  <si>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</si>
  <si>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</si>
  <si>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</si>
  <si>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</si>
  <si>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</si>
  <si>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</si>
  <si>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</si>
  <si>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</si>
  <si>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</si>
  <si>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</si>
  <si>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</si>
  <si>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</si>
  <si>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</si>
  <si>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</si>
  <si>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</si>
  <si>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</si>
  <si>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</si>
  <si>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</si>
  <si>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</si>
  <si>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</si>
  <si>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</si>
  <si>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</si>
  <si>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</si>
  <si>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</si>
  <si>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</si>
  <si>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</si>
  <si>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</si>
  <si>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</si>
  <si>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</si>
  <si>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</si>
  <si>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</si>
  <si>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</si>
  <si>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</si>
  <si>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</si>
  <si>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</si>
  <si>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</si>
  <si>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</si>
  <si>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</si>
  <si>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</si>
  <si>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</si>
  <si>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</si>
  <si>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</si>
  <si>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</si>
  <si>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</si>
  <si>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</si>
  <si>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</si>
  <si>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</si>
  <si>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</si>
  <si>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</si>
  <si>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</si>
  <si>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</si>
  <si>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</si>
  <si>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</si>
  <si>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</si>
  <si>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</si>
  <si>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</si>
  <si>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</si>
  <si>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</si>
  <si>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</si>
  <si>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</si>
  <si>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</si>
  <si>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</si>
  <si>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</si>
  <si>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</si>
  <si>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</si>
  <si>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</si>
  <si>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</si>
  <si>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</si>
  <si>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</si>
  <si>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</si>
  <si>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</si>
  <si>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</si>
  <si>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</si>
  <si>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</si>
  <si>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</si>
  <si>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</si>
  <si>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</si>
  <si>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</si>
  <si>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</si>
  <si>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</si>
  <si>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</si>
  <si>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</si>
  <si>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</si>
  <si>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</si>
  <si>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</si>
  <si>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</si>
  <si>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</si>
  <si>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</si>
  <si>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</si>
  <si>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</si>
  <si>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</si>
  <si>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</si>
  <si>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</si>
  <si>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</si>
  <si>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</si>
  <si>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</si>
  <si>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</si>
  <si>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</si>
  <si>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</si>
  <si>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</si>
  <si>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</si>
  <si>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</si>
  <si>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</si>
  <si>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</si>
  <si>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</si>
  <si>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</si>
  <si>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</si>
  <si>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</si>
  <si>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</si>
  <si>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</si>
  <si>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</si>
  <si>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</si>
  <si>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</si>
  <si>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</si>
  <si>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</si>
  <si>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</si>
  <si>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</si>
  <si>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</si>
  <si>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</si>
  <si>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</si>
  <si>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</si>
  <si>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</si>
  <si>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</si>
  <si>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</si>
  <si>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</si>
  <si>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</si>
  <si>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</si>
  <si>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</si>
  <si>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</si>
  <si>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</si>
  <si>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</si>
  <si>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</si>
  <si>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</si>
  <si>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</si>
  <si>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</si>
  <si>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</si>
  <si>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</si>
  <si>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</si>
  <si>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</si>
  <si>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</si>
  <si>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</si>
  <si>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</si>
  <si>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</si>
  <si>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</si>
  <si>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</si>
  <si>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</si>
  <si>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</si>
  <si>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</si>
  <si>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</si>
  <si>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</si>
  <si>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</si>
  <si>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</si>
  <si>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</si>
  <si>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</si>
  <si>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</si>
  <si>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</si>
  <si>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</si>
  <si>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</si>
  <si>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</si>
  <si>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</si>
  <si>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</si>
  <si>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</si>
  <si>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</si>
  <si>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</si>
  <si>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</si>
  <si>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</si>
  <si>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</si>
  <si>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</si>
  <si>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</si>
  <si>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</si>
  <si>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</si>
  <si>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</si>
  <si>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</si>
  <si>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</si>
  <si>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</si>
  <si>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</si>
  <si>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</si>
  <si>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</si>
  <si>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</si>
  <si>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</si>
  <si>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</si>
  <si>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</si>
  <si>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</si>
  <si>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</si>
  <si>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</si>
  <si>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</si>
  <si>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</si>
  <si>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</si>
  <si>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</si>
  <si>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</si>
  <si>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</si>
  <si>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</si>
  <si>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</si>
  <si>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</si>
  <si>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</si>
  <si>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</si>
  <si>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</si>
  <si>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</si>
  <si>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</si>
  <si>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</si>
  <si>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</si>
  <si>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</si>
  <si>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</si>
  <si>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</si>
  <si>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</si>
  <si>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</si>
  <si>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</si>
  <si>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</si>
  <si>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</si>
  <si>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</si>
  <si>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</si>
  <si>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</si>
  <si>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</si>
  <si>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</si>
  <si>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</si>
  <si>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</si>
  <si>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</si>
  <si>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</si>
  <si>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</si>
  <si>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</si>
  <si>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</si>
  <si>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</si>
  <si>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</si>
  <si>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</si>
  <si>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</si>
  <si>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</si>
  <si>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</si>
  <si>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</si>
  <si>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</si>
  <si>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</si>
  <si>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</si>
  <si>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</si>
  <si>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</si>
  <si>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</si>
  <si>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</si>
  <si>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</si>
  <si>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</si>
  <si>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</si>
  <si>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</si>
  <si>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</si>
  <si>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</si>
  <si>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</si>
  <si>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</si>
  <si>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</si>
  <si>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</si>
  <si>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</si>
  <si>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</si>
  <si>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</si>
  <si>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</si>
  <si>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</si>
  <si>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</si>
  <si>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</si>
  <si>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</si>
  <si>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</si>
  <si>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</si>
  <si>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</si>
  <si>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</si>
  <si>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</si>
  <si>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</si>
  <si>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</si>
  <si>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</si>
  <si>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</si>
  <si>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</si>
  <si>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</si>
  <si>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</si>
  <si>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</si>
  <si>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</si>
  <si>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</si>
  <si>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</si>
  <si>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</si>
  <si>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</si>
  <si>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</si>
  <si>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</si>
  <si>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</si>
  <si>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</si>
  <si>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</si>
  <si>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</si>
  <si>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</si>
  <si>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</si>
  <si>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</si>
  <si>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</si>
  <si>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</si>
  <si>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</si>
  <si>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</si>
  <si>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</si>
  <si>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</si>
  <si>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</si>
  <si>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</si>
  <si>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</si>
  <si>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</si>
  <si>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</si>
  <si>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</si>
  <si>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</si>
  <si>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</si>
  <si>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</si>
  <si>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</si>
  <si>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</si>
  <si>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</si>
  <si>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</si>
  <si>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</si>
  <si>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</si>
  <si>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</si>
  <si>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</si>
  <si>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</si>
  <si>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</si>
  <si>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</si>
  <si>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</si>
  <si>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</si>
  <si>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</si>
  <si>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</si>
  <si>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</si>
  <si>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</si>
  <si>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</si>
  <si>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</si>
  <si>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</si>
  <si>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</si>
  <si>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</si>
  <si>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</si>
  <si>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</si>
  <si>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</si>
  <si>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</si>
  <si>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</si>
  <si>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</si>
  <si>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</si>
  <si>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</si>
  <si>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</si>
  <si>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</si>
  <si>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</si>
  <si>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</si>
  <si>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</si>
  <si>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</si>
  <si>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</si>
  <si>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</si>
  <si>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</si>
  <si>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</si>
  <si>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</si>
  <si>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</si>
  <si>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</si>
  <si>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</si>
  <si>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</si>
  <si>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</si>
  <si>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</si>
  <si>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</si>
  <si>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</si>
  <si>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</si>
  <si>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</si>
  <si>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</si>
  <si>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</si>
  <si>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</si>
  <si>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</si>
  <si>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</si>
  <si>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</si>
  <si>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</si>
  <si>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</si>
  <si>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</si>
  <si>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</si>
  <si>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</si>
  <si>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</si>
  <si>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</si>
  <si>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</si>
  <si>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</si>
  <si>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</si>
  <si>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</si>
  <si>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</si>
  <si>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</si>
  <si>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</si>
  <si>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</si>
  <si>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</si>
  <si>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</si>
  <si>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</si>
  <si>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</si>
  <si>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</si>
  <si>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</si>
  <si>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</si>
  <si>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</si>
  <si>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</si>
  <si>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</si>
  <si>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</si>
  <si>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</si>
  <si>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</si>
  <si>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</si>
  <si>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</si>
  <si>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</si>
  <si>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</si>
  <si>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</si>
  <si>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</si>
  <si>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</si>
  <si>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</si>
  <si>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</si>
  <si>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</si>
  <si>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</si>
  <si>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</si>
  <si>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</si>
  <si>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</si>
  <si>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</si>
  <si>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</si>
  <si>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</si>
  <si>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</si>
  <si>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</si>
  <si>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</si>
  <si>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</si>
  <si>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</si>
  <si>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</si>
  <si>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</si>
  <si>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</si>
  <si>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</si>
  <si>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</si>
  <si>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</si>
  <si>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</si>
  <si>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</si>
  <si>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</si>
  <si>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</si>
  <si>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</si>
  <si>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</si>
  <si>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</si>
  <si>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</si>
  <si>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</si>
  <si>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</si>
  <si>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</si>
  <si>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</si>
  <si>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</si>
  <si>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</si>
  <si>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</si>
  <si>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</si>
  <si>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</si>
  <si>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</si>
  <si>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</si>
  <si>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</si>
  <si>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</si>
  <si>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</si>
  <si>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</si>
  <si>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</si>
  <si>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</si>
  <si>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</si>
  <si>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</si>
  <si>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</si>
  <si>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</si>
  <si>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</si>
  <si>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</si>
  <si>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</si>
  <si>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</si>
  <si>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</si>
  <si>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</si>
  <si>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</si>
  <si>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</si>
  <si>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</si>
  <si>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</si>
  <si>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</si>
  <si>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</si>
  <si>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</si>
  <si>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</si>
  <si>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</si>
  <si>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</si>
  <si>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</si>
  <si>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</si>
  <si>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</si>
  <si>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</si>
  <si>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</si>
  <si>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</si>
  <si>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</si>
  <si>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</si>
  <si>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</si>
  <si>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</si>
  <si>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</si>
  <si>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</si>
  <si>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</si>
  <si>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</si>
  <si>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</si>
  <si>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</si>
  <si>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</si>
  <si>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</si>
  <si>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</si>
  <si>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</si>
  <si>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</si>
  <si>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</si>
  <si>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</si>
  <si>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</si>
  <si>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</si>
  <si>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</si>
  <si>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</si>
  <si>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</si>
  <si>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</si>
  <si>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</si>
  <si>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</si>
  <si>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</si>
  <si>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</si>
  <si>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</si>
  <si>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</si>
  <si>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</si>
  <si>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</si>
  <si>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</si>
  <si>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</si>
  <si>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</si>
  <si>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</si>
  <si>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</si>
  <si>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</si>
  <si>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</si>
  <si>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</si>
  <si>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</si>
  <si>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</si>
  <si>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</si>
  <si>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</si>
  <si>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</si>
  <si>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</si>
  <si>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</si>
  <si>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</si>
  <si>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</si>
  <si>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</si>
  <si>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</si>
  <si>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</si>
  <si>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</si>
  <si>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</si>
  <si>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</si>
  <si>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</si>
  <si>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</si>
  <si>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</si>
  <si>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</si>
  <si>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</si>
  <si>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</si>
  <si>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</si>
  <si>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</si>
  <si>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</si>
  <si>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</si>
  <si>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</si>
  <si>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</si>
  <si>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</si>
  <si>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</si>
  <si>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</si>
  <si>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</si>
  <si>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</si>
  <si>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</si>
  <si>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</si>
  <si>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</si>
  <si>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</si>
  <si>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</si>
  <si>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</si>
  <si>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</si>
  <si>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</si>
  <si>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</si>
  <si>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</si>
  <si>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</si>
  <si>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</si>
  <si>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</si>
  <si>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</si>
  <si>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</si>
  <si>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</si>
  <si>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</si>
  <si>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</si>
  <si>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</si>
  <si>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</si>
  <si>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</si>
  <si>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</si>
  <si>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</si>
  <si>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</si>
  <si>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</si>
  <si>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</si>
  <si>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</si>
  <si>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</si>
  <si>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</si>
  <si>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</si>
  <si>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</si>
  <si>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</si>
  <si>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</si>
  <si>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</si>
  <si>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</si>
  <si>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</si>
  <si>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</si>
  <si>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</si>
  <si>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</si>
  <si>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</si>
  <si>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</si>
  <si>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</si>
  <si>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</si>
  <si>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</si>
  <si>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</si>
  <si>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</si>
  <si>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</si>
  <si>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</si>
  <si>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</si>
  <si>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</si>
  <si>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</si>
  <si>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</si>
  <si>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</si>
  <si>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</si>
  <si>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</si>
  <si>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</si>
  <si>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</si>
  <si>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</si>
  <si>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</si>
  <si>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</si>
  <si>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</si>
  <si>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</si>
  <si>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</si>
  <si>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</si>
  <si>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</si>
  <si>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</si>
  <si>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</si>
  <si>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</si>
  <si>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</si>
  <si>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</si>
  <si>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</si>
  <si>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</si>
  <si>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</si>
  <si>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</si>
  <si>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</si>
  <si>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</si>
  <si>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</si>
  <si>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</si>
  <si>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</si>
  <si>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</si>
  <si>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</si>
  <si>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</si>
  <si>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</si>
  <si>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</si>
  <si>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</si>
  <si>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</si>
  <si>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</si>
  <si>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</si>
  <si>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</si>
  <si>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</si>
  <si>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</si>
  <si>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</si>
  <si>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</si>
  <si>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</si>
  <si>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</si>
  <si>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</si>
  <si>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</si>
  <si>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</si>
  <si>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</si>
  <si>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</si>
  <si>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</si>
  <si>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</si>
  <si>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</si>
  <si>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</si>
  <si>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</si>
  <si>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</si>
  <si>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</si>
  <si>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</si>
  <si>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</si>
  <si>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</si>
  <si>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</si>
  <si>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</si>
  <si>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</si>
  <si>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</si>
  <si>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</si>
  <si>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</si>
  <si>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</si>
  <si>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</si>
  <si>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</si>
  <si>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</si>
  <si>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</si>
  <si>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</si>
  <si>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</si>
  <si>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</si>
  <si>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</si>
  <si>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</si>
  <si>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</si>
  <si>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</si>
  <si>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</si>
  <si>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</si>
  <si>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</si>
  <si>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</si>
  <si>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</si>
  <si>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</si>
  <si>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</si>
  <si>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</si>
  <si>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</si>
  <si>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</si>
  <si>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</si>
  <si>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</si>
  <si>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</si>
  <si>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</si>
  <si>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</si>
  <si>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</si>
  <si>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</si>
  <si>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</si>
  <si>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</si>
  <si>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</si>
  <si>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</si>
  <si>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</si>
  <si>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</si>
  <si>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</si>
  <si>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</si>
  <si>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</si>
  <si>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</si>
  <si>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</si>
  <si>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</si>
  <si>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</si>
  <si>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</si>
  <si>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</si>
  <si>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</si>
  <si>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</si>
  <si>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</si>
  <si>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</si>
  <si>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</si>
  <si>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</si>
  <si>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</si>
  <si>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</si>
  <si>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</si>
  <si>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</si>
  <si>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</si>
  <si>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</si>
  <si>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</si>
  <si>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</si>
  <si>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</si>
  <si>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</si>
  <si>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</si>
  <si>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</si>
  <si>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</si>
  <si>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</si>
  <si>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</si>
  <si>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</si>
  <si>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</si>
  <si>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</si>
  <si>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</si>
  <si>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</si>
  <si>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</si>
  <si>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</si>
  <si>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</si>
  <si>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</si>
  <si>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</si>
  <si>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</si>
  <si>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</si>
  <si>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</si>
  <si>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</si>
  <si>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</si>
  <si>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</si>
  <si>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</si>
  <si>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</si>
  <si>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</si>
  <si>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</si>
  <si>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</si>
  <si>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</si>
  <si>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</si>
  <si>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</si>
  <si>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</si>
  <si>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</si>
  <si>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</si>
  <si>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</si>
  <si>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</si>
  <si>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</si>
  <si>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</si>
  <si>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</si>
  <si>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</si>
  <si>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</si>
  <si>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</si>
  <si>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</si>
  <si>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</si>
  <si>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</si>
  <si>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</si>
  <si>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</si>
  <si>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</si>
  <si>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</si>
  <si>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</si>
  <si>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</si>
  <si>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</si>
  <si>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</si>
  <si>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</si>
  <si>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</si>
  <si>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</si>
  <si>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</si>
  <si>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</si>
  <si>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</si>
  <si>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</si>
  <si>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</si>
  <si>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</si>
  <si>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</si>
  <si>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</si>
  <si>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</si>
  <si>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</si>
  <si>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</si>
  <si>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</si>
  <si>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</si>
  <si>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</si>
  <si>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</si>
  <si>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</si>
  <si>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</si>
  <si>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</si>
  <si>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</si>
  <si>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</si>
  <si>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</si>
  <si>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</si>
  <si>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</si>
  <si>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</si>
  <si>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</si>
  <si>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</si>
  <si>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</si>
  <si>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</si>
  <si>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</si>
  <si>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</si>
  <si>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</si>
  <si>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</si>
  <si>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</si>
  <si>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</si>
  <si>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</si>
  <si>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</si>
  <si>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</si>
  <si>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</si>
  <si>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</si>
  <si>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</si>
  <si>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</si>
  <si>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</si>
  <si>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</si>
  <si>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</si>
  <si>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</si>
  <si>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</si>
  <si>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</si>
  <si>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</si>
  <si>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</si>
  <si>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</si>
  <si>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</si>
  <si>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</si>
  <si>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</si>
  <si>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</si>
  <si>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</si>
  <si>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</si>
  <si>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</si>
  <si>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</si>
  <si>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</si>
  <si>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</si>
  <si>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</si>
  <si>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</si>
  <si>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</si>
  <si>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</si>
  <si>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</si>
  <si>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</si>
  <si>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</si>
  <si>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</si>
  <si>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</si>
  <si>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</si>
  <si>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</si>
  <si>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</si>
  <si>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</si>
  <si>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</si>
  <si>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</si>
  <si>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</si>
  <si>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</si>
  <si>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</si>
  <si>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</si>
  <si>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</si>
  <si>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</si>
  <si>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</si>
  <si>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</si>
  <si>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</si>
  <si>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</si>
  <si>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</si>
  <si>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</si>
  <si>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</si>
  <si>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</si>
  <si>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</si>
  <si>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</si>
  <si>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</si>
  <si>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</si>
  <si>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</si>
  <si>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</si>
  <si>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</si>
  <si>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</si>
  <si>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</si>
  <si>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</si>
  <si>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</si>
  <si>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</si>
  <si>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</si>
  <si>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</si>
  <si>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</si>
  <si>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</si>
  <si>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</si>
  <si>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</si>
  <si>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</si>
  <si>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</si>
  <si>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</si>
  <si>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</si>
  <si>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</si>
  <si>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</si>
  <si>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</si>
  <si>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</si>
  <si>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</si>
  <si>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</si>
  <si>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</si>
  <si>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</si>
  <si>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</si>
  <si>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</si>
  <si>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</si>
  <si>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</si>
  <si>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</si>
  <si>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</si>
  <si>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</si>
  <si>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</si>
  <si>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</si>
  <si>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</si>
  <si>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</si>
  <si>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</si>
  <si>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</si>
  <si>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</si>
  <si>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</si>
  <si>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</si>
  <si>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</si>
  <si>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</si>
  <si>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</si>
  <si>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</si>
  <si>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</si>
  <si>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</si>
  <si>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</si>
  <si>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</si>
  <si>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</si>
  <si>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</si>
  <si>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</si>
  <si>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</si>
  <si>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</si>
  <si>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</si>
  <si>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</si>
  <si>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</si>
  <si>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</si>
  <si>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</si>
  <si>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</si>
  <si>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</si>
  <si>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</si>
  <si>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</si>
  <si>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</si>
  <si>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</si>
  <si>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</si>
  <si>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</si>
  <si>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</si>
  <si>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</si>
  <si>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</si>
  <si>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</si>
  <si>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</si>
  <si>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</si>
  <si>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</si>
  <si>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</si>
  <si>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</si>
  <si>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</si>
  <si>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</si>
  <si>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</si>
  <si>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</si>
  <si>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</si>
  <si>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</si>
  <si>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</si>
  <si>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</si>
  <si>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</si>
  <si>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</si>
  <si>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</si>
  <si>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</si>
  <si>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</si>
  <si>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</si>
  <si>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</si>
  <si>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</si>
  <si>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</si>
  <si>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</si>
  <si>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</si>
  <si>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</si>
  <si>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</si>
  <si>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</si>
  <si>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</si>
  <si>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</si>
  <si>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</si>
  <si>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</si>
  <si>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</si>
  <si>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</si>
  <si>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</si>
  <si>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</si>
  <si>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</si>
  <si>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</si>
  <si>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</si>
  <si>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</si>
  <si>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</si>
  <si>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</si>
  <si>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</si>
  <si>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</si>
  <si>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</si>
  <si>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</si>
  <si>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</si>
  <si>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</si>
  <si>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</si>
  <si>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</si>
  <si>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</si>
  <si>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</si>
  <si>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</si>
  <si>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</si>
  <si>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</si>
  <si>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</si>
  <si>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</si>
  <si>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</si>
  <si>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</si>
  <si>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</si>
  <si>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</si>
  <si>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</si>
  <si>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</si>
  <si>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</si>
  <si>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</si>
  <si>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</si>
  <si>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</si>
  <si>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</si>
  <si>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</si>
  <si>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</si>
  <si>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</si>
  <si>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</si>
  <si>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</si>
  <si>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</si>
  <si>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</si>
  <si>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</si>
  <si>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</si>
  <si>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</si>
  <si>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</si>
  <si>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</si>
  <si>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</si>
  <si>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</si>
  <si>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</si>
  <si>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</si>
  <si>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</si>
  <si>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</si>
  <si>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</si>
  <si>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</si>
  <si>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</si>
  <si>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</si>
  <si>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</si>
  <si>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</si>
  <si>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</si>
  <si>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</si>
  <si>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</si>
  <si>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</si>
  <si>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</si>
  <si>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</si>
  <si>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</si>
  <si>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</si>
  <si>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</si>
  <si>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</si>
  <si>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</si>
  <si>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</si>
  <si>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</si>
  <si>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</si>
  <si>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</si>
  <si>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</si>
  <si>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</si>
  <si>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</si>
  <si>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</si>
  <si>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</si>
  <si>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</si>
  <si>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</si>
  <si>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</si>
  <si>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</si>
  <si>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</si>
  <si>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</si>
  <si>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</si>
  <si>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</si>
  <si>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</si>
  <si>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</si>
  <si>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</si>
  <si>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</si>
  <si>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</si>
  <si>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</si>
  <si>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</si>
  <si>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</si>
  <si>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</si>
  <si>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</si>
  <si>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</si>
  <si>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</si>
  <si>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</si>
  <si>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</si>
  <si>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</si>
  <si>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</si>
  <si>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</si>
  <si>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</si>
  <si>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</si>
  <si>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</si>
  <si>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</si>
  <si>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</si>
  <si>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</si>
  <si>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</si>
  <si>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</si>
  <si>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</si>
  <si>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</si>
  <si>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</si>
  <si>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</si>
  <si>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</si>
  <si>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</si>
  <si>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</si>
  <si>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</si>
  <si>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</si>
  <si>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</si>
  <si>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</si>
  <si>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</si>
  <si>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</si>
  <si>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</si>
  <si>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</si>
  <si>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</si>
  <si>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</si>
  <si>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</si>
  <si>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</si>
  <si>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</si>
  <si>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</si>
  <si>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</si>
  <si>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</si>
  <si>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</si>
  <si>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</si>
  <si>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</si>
  <si>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</si>
  <si>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</si>
  <si>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</si>
  <si>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</si>
  <si>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</si>
  <si>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</si>
  <si>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</si>
  <si>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</si>
  <si>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</si>
  <si>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</si>
  <si>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</si>
  <si>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</si>
  <si>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</si>
  <si>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</si>
  <si>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</si>
  <si>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</si>
  <si>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</si>
  <si>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</si>
  <si>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</si>
  <si>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</si>
  <si>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</si>
  <si>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</si>
  <si>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</si>
  <si>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</si>
  <si>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</si>
  <si>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</si>
  <si>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</si>
  <si>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</si>
  <si>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</si>
  <si>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</si>
  <si>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</si>
  <si>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</si>
  <si>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</si>
  <si>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</si>
  <si>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</si>
  <si>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</si>
  <si>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</si>
  <si>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</si>
  <si>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</si>
  <si>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</si>
  <si>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</si>
  <si>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</si>
  <si>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</si>
  <si>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</si>
  <si>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</si>
  <si>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</si>
  <si>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</si>
  <si>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</si>
  <si>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</si>
  <si>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</si>
  <si>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</si>
  <si>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</si>
  <si>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</si>
  <si>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</si>
  <si>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</si>
  <si>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</si>
  <si>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</si>
  <si>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</si>
  <si>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</si>
  <si>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</si>
  <si>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</si>
  <si>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</si>
  <si>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</si>
  <si>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</si>
  <si>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</si>
  <si>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</si>
  <si>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</si>
  <si>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</si>
  <si>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</si>
  <si>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</si>
  <si>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</si>
  <si>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</si>
  <si>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</si>
  <si>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</si>
  <si>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</si>
  <si>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</si>
  <si>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</si>
  <si>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</si>
  <si>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</si>
  <si>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</si>
  <si>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</si>
  <si>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</si>
  <si>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</si>
  <si>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</si>
  <si>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</si>
  <si>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</si>
  <si>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</si>
  <si>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</si>
  <si>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</si>
  <si>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</si>
  <si>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</si>
  <si>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</si>
  <si>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</si>
  <si>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</si>
  <si>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</si>
  <si>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</si>
  <si>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</si>
  <si>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</si>
  <si>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</si>
  <si>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</si>
  <si>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</si>
  <si>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</si>
  <si>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</si>
  <si>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</si>
  <si>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</si>
  <si>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</si>
  <si>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</si>
  <si>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</si>
  <si>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</si>
  <si>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</si>
  <si>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</si>
  <si>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</si>
  <si>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</si>
  <si>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</si>
  <si>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</si>
  <si>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</si>
  <si>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</si>
  <si>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</si>
  <si>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</si>
  <si>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</si>
  <si>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</si>
  <si>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</si>
  <si>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</si>
  <si>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</si>
  <si>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</si>
  <si>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</si>
  <si>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</si>
  <si>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</si>
  <si>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</si>
  <si>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</si>
  <si>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</si>
  <si>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</si>
  <si>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</si>
  <si>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</si>
  <si>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</si>
  <si>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</si>
  <si>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</si>
  <si>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</si>
  <si>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</si>
  <si>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</si>
  <si>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</si>
  <si>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</si>
  <si>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</si>
  <si>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</si>
  <si>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</si>
  <si>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</si>
  <si>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</si>
  <si>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</si>
  <si>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</si>
  <si>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</si>
  <si>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</si>
  <si>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</si>
  <si>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</si>
  <si>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</si>
  <si>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</si>
  <si>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</si>
  <si>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</si>
  <si>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</si>
  <si>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</si>
  <si>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</si>
  <si>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</si>
  <si>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</si>
  <si>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</si>
  <si>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</si>
  <si>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</si>
  <si>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</si>
  <si>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</si>
  <si>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</si>
  <si>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</si>
  <si>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</si>
  <si>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</si>
  <si>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</si>
  <si>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</si>
  <si>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</si>
  <si>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</si>
  <si>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</si>
  <si>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</si>
  <si>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</si>
  <si>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</si>
  <si>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</si>
  <si>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</si>
  <si>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</si>
  <si>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</si>
  <si>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</si>
  <si>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</si>
  <si>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</si>
  <si>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</si>
  <si>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</si>
  <si>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</si>
  <si>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</si>
  <si>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</si>
  <si>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</si>
  <si>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</si>
  <si>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</si>
  <si>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</si>
  <si>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</si>
  <si>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</si>
  <si>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</si>
  <si>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</si>
  <si>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</si>
  <si>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</si>
  <si>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</si>
  <si>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</si>
  <si>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</si>
  <si>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</si>
  <si>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</si>
  <si>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</si>
  <si>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</si>
  <si>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</si>
  <si>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</si>
  <si>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</si>
  <si>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</si>
  <si>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</si>
  <si>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</si>
  <si>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</si>
  <si>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</si>
  <si>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</si>
  <si>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</si>
  <si>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</si>
  <si>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</si>
  <si>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</si>
  <si>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</si>
  <si>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</si>
  <si>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</si>
  <si>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</si>
  <si>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</si>
  <si>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</si>
  <si>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</si>
  <si>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</si>
  <si>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</si>
  <si>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</si>
  <si>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</si>
  <si>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</si>
  <si>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</si>
  <si>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</si>
  <si>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</si>
  <si>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</si>
  <si>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</si>
  <si>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</si>
  <si>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</si>
  <si>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</si>
  <si>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</si>
  <si>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</si>
  <si>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</si>
  <si>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</si>
  <si>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</si>
  <si>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</si>
  <si>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</si>
  <si>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</si>
  <si>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</si>
  <si>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</si>
  <si>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</si>
  <si>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</si>
  <si>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</si>
  <si>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</si>
  <si>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</si>
  <si>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</si>
  <si>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</si>
  <si>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</si>
  <si>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</si>
  <si>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</si>
  <si>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</si>
  <si>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</si>
  <si>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</si>
  <si>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</si>
  <si>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</si>
  <si>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</si>
  <si>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</si>
  <si>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</si>
  <si>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</si>
  <si>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</si>
  <si>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</si>
  <si>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</si>
  <si>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</si>
  <si>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</si>
  <si>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</si>
  <si>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</si>
  <si>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</si>
  <si>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</si>
  <si>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</si>
  <si>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</si>
  <si>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</si>
  <si>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</si>
  <si>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</si>
  <si>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</si>
  <si>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</si>
  <si>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</si>
  <si>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</si>
  <si>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</si>
  <si>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</si>
  <si>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</si>
  <si>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</si>
  <si>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</si>
  <si>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</si>
  <si>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</si>
  <si>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</si>
  <si>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</si>
  <si>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</si>
  <si>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</si>
  <si>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</si>
  <si>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</si>
  <si>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</si>
  <si>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</si>
  <si>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</si>
  <si>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</si>
  <si>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</si>
  <si>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</si>
  <si>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</si>
  <si>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</si>
  <si>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</si>
  <si>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</si>
  <si>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</si>
  <si>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</si>
  <si>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</si>
  <si>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</si>
  <si>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</si>
  <si>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</si>
  <si>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</si>
  <si>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</si>
  <si>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</si>
  <si>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</si>
  <si>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</si>
  <si>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</si>
  <si>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</si>
  <si>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</si>
  <si>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</si>
  <si>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</si>
  <si>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</si>
  <si>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</si>
  <si>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</si>
  <si>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</si>
  <si>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</si>
  <si>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</si>
  <si>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</si>
  <si>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</si>
  <si>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</si>
  <si>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</si>
  <si>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</si>
  <si>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</si>
  <si>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</si>
  <si>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</si>
  <si>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</si>
  <si>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</si>
  <si>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</si>
  <si>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</si>
  <si>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</si>
  <si>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</si>
  <si>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</si>
  <si>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</si>
  <si>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</si>
  <si>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</si>
  <si>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</si>
  <si>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</si>
  <si>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</si>
  <si>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</si>
  <si>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</si>
  <si>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</si>
  <si>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</si>
  <si>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</si>
  <si>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</si>
  <si>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</si>
  <si>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</si>
  <si>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</si>
  <si>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</si>
  <si>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</si>
  <si>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</si>
  <si>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</si>
  <si>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</si>
  <si>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</si>
  <si>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</si>
  <si>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</si>
  <si>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</si>
  <si>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</si>
  <si>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</si>
  <si>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</si>
  <si>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</si>
  <si>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</si>
  <si>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</si>
  <si>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</si>
  <si>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</si>
  <si>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</si>
  <si>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</si>
  <si>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</si>
  <si>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</si>
  <si>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</si>
  <si>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</si>
  <si>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</si>
  <si>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</si>
  <si>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</si>
  <si>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</si>
  <si>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</si>
  <si>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</si>
  <si>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</si>
  <si>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</si>
  <si>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</si>
  <si>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</si>
  <si>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</si>
  <si>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</si>
  <si>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</si>
  <si>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</si>
  <si>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</si>
  <si>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</si>
  <si>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</si>
  <si>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</si>
  <si>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</si>
  <si>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</si>
  <si>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</si>
  <si>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</si>
  <si>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</si>
  <si>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</si>
  <si>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</si>
  <si>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</si>
  <si>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</si>
  <si>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</si>
  <si>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</si>
  <si>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</si>
  <si>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</si>
  <si>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</si>
  <si>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</si>
  <si>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</si>
  <si>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</si>
  <si>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</si>
  <si>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</si>
  <si>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</si>
  <si>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</si>
  <si>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</si>
  <si>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</si>
  <si>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</si>
  <si>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</si>
  <si>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</si>
  <si>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</si>
  <si>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</si>
  <si>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</si>
  <si>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</si>
  <si>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</si>
  <si>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</si>
  <si>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</si>
  <si>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</si>
  <si>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</si>
  <si>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</si>
  <si>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</si>
  <si>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</si>
  <si>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</si>
  <si>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</si>
  <si>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</si>
  <si>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</si>
  <si>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</si>
  <si>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</si>
  <si>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</si>
  <si>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</si>
  <si>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</si>
  <si>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</si>
  <si>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</si>
  <si>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</si>
  <si>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</si>
  <si>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</si>
  <si>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</si>
  <si>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</si>
  <si>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</si>
  <si>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</si>
  <si>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</si>
  <si>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</si>
  <si>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</si>
  <si>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</si>
  <si>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</si>
  <si>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</si>
  <si>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</si>
  <si>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</si>
  <si>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</si>
  <si>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</si>
  <si>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</si>
  <si>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</si>
  <si>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</si>
  <si>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</si>
  <si>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</si>
  <si>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</si>
  <si>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</si>
  <si>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</si>
  <si>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</si>
  <si>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</si>
  <si>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</si>
  <si>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</si>
  <si>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</si>
  <si>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</si>
  <si>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</si>
  <si>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</si>
  <si>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</si>
  <si>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</si>
  <si>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</si>
  <si>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</si>
  <si>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</si>
  <si>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</si>
  <si>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</si>
  <si>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</si>
  <si>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</si>
  <si>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</si>
  <si>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</si>
  <si>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</si>
  <si>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</si>
  <si>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</si>
  <si>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</si>
  <si>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</si>
  <si>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</si>
  <si>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</si>
  <si>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</si>
  <si>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</si>
  <si>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</si>
  <si>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</si>
  <si>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</si>
  <si>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</si>
  <si>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</si>
  <si>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</si>
  <si>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</si>
  <si>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</si>
  <si>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</si>
  <si>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</si>
  <si>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</si>
  <si>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</si>
  <si>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</si>
  <si>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</si>
  <si>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</si>
  <si>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</si>
  <si>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</si>
  <si>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</si>
  <si>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</si>
  <si>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</si>
  <si>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</si>
  <si>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</si>
  <si>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</si>
  <si>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</si>
  <si>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</si>
  <si>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</si>
  <si>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</si>
  <si>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</si>
  <si>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</si>
  <si>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</si>
  <si>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</si>
  <si>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</si>
  <si>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</si>
  <si>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</si>
  <si>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</si>
  <si>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</si>
  <si>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</si>
  <si>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</si>
  <si>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</si>
  <si>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</si>
  <si>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</si>
  <si>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</si>
  <si>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</si>
  <si>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</si>
  <si>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</si>
  <si>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</si>
  <si>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</si>
  <si>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</si>
  <si>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</si>
  <si>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</si>
  <si>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</si>
  <si>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</si>
  <si>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</si>
  <si>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</si>
  <si>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</si>
  <si>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</si>
  <si>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</si>
  <si>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</si>
  <si>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</si>
  <si>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</si>
  <si>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</si>
  <si>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</si>
  <si>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</si>
  <si>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</si>
  <si>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</si>
  <si>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</si>
  <si>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</si>
  <si>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</si>
  <si>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</si>
  <si>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</si>
  <si>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</si>
  <si>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</si>
  <si>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</si>
  <si>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</si>
  <si>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</si>
  <si>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</si>
  <si>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</si>
  <si>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</si>
  <si>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</si>
  <si>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</si>
  <si>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</si>
  <si>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</si>
  <si>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</si>
  <si>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</si>
  <si>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</si>
  <si>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</si>
  <si>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</si>
  <si>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</si>
  <si>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</si>
  <si>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</si>
  <si>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</si>
  <si>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</si>
  <si>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</si>
  <si>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</si>
  <si>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</si>
  <si>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</si>
  <si>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</si>
  <si>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</si>
  <si>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</si>
  <si>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</si>
  <si>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</si>
  <si>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</si>
  <si>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</si>
  <si>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</si>
  <si>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</si>
  <si>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</si>
  <si>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</si>
  <si>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</si>
  <si>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</si>
  <si>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</si>
  <si>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</si>
  <si>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</si>
  <si>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</si>
  <si>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</si>
  <si>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</si>
  <si>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</si>
  <si>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</si>
  <si>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</si>
  <si>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</si>
  <si>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</si>
  <si>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</si>
  <si>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</si>
  <si>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</si>
  <si>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</si>
  <si>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</si>
  <si>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</si>
  <si>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</si>
  <si>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</si>
  <si>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</si>
  <si>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</si>
  <si>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</si>
  <si>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</si>
  <si>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</si>
  <si>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</si>
  <si>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</si>
  <si>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</si>
  <si>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</si>
  <si>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</si>
  <si>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</si>
  <si>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</si>
  <si>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</si>
  <si>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</si>
  <si>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</si>
  <si>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</si>
  <si>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</si>
  <si>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</si>
  <si>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</si>
  <si>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</si>
  <si>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</si>
  <si>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</si>
  <si>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</si>
  <si>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</si>
  <si>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</si>
  <si>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</si>
  <si>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</si>
  <si>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</si>
  <si>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</si>
  <si>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</si>
  <si>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</si>
  <si>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</si>
  <si>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</si>
  <si>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</si>
  <si>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</si>
  <si>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</si>
  <si>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</si>
  <si>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</si>
  <si>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</si>
  <si>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</si>
  <si>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</si>
  <si>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</si>
  <si>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</si>
  <si>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</si>
  <si>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</si>
  <si>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</si>
  <si>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</si>
  <si>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</si>
  <si>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</si>
  <si>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</si>
  <si>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</si>
  <si>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</si>
  <si>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</si>
  <si>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</si>
  <si>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</si>
  <si>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</si>
  <si>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</si>
  <si>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</si>
  <si>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</si>
  <si>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</si>
  <si>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</si>
  <si>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</si>
  <si>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</si>
  <si>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</si>
  <si>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</si>
  <si>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</si>
  <si>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</si>
  <si>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</si>
  <si>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</si>
  <si>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</si>
  <si>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</si>
  <si>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</si>
  <si>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</si>
  <si>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</si>
  <si>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</si>
  <si>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</si>
  <si>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</si>
  <si>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</si>
  <si>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</si>
  <si>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</si>
  <si>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</si>
  <si>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</si>
  <si>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</si>
  <si>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</si>
  <si>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</si>
  <si>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</si>
  <si>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</si>
  <si>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</si>
  <si>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</si>
  <si>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</si>
  <si>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</si>
  <si>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</si>
  <si>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</si>
  <si>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</si>
  <si>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</si>
  <si>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</si>
  <si>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</si>
  <si>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</si>
  <si>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</si>
  <si>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</si>
  <si>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</si>
  <si>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</si>
  <si>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</si>
  <si>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</si>
  <si>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</si>
  <si>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</si>
  <si>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</si>
  <si>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</si>
  <si>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</si>
  <si>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</si>
  <si>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</si>
  <si>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</si>
  <si>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</si>
  <si>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</si>
  <si>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</si>
  <si>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</si>
  <si>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</si>
  <si>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</si>
  <si>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</si>
  <si>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</si>
  <si>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</si>
  <si>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</si>
  <si>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</si>
  <si>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</si>
  <si>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</si>
  <si>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</si>
  <si>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</si>
  <si>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</si>
  <si>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</si>
  <si>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</si>
  <si>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</si>
  <si>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</si>
  <si>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</si>
  <si>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</si>
  <si>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</si>
  <si>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</si>
  <si>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</si>
  <si>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</si>
  <si>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</si>
  <si>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</si>
  <si>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</si>
  <si>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</si>
  <si>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</si>
  <si>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</si>
  <si>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</si>
  <si>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</si>
  <si>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</si>
  <si>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</si>
  <si>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</si>
  <si>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</si>
  <si>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</si>
  <si>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</si>
  <si>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</si>
  <si>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</si>
  <si>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</si>
  <si>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</si>
  <si>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</si>
  <si>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</si>
  <si>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</si>
  <si>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</si>
  <si>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</si>
  <si>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</si>
  <si>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</si>
  <si>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</si>
  <si>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</si>
  <si>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</si>
  <si>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</si>
  <si>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</si>
  <si>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</si>
  <si>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</si>
  <si>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</si>
  <si>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</si>
  <si>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</si>
  <si>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</si>
  <si>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</si>
  <si>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</si>
  <si>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</si>
  <si>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</si>
  <si>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</si>
  <si>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</si>
  <si>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</si>
  <si>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</si>
  <si>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</si>
  <si>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</si>
  <si>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</si>
  <si>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</si>
  <si>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</si>
  <si>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</si>
  <si>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</si>
  <si>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</si>
  <si>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</si>
  <si>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</si>
  <si>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</si>
  <si>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</si>
  <si>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</si>
  <si>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</si>
  <si>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</si>
  <si>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</si>
  <si>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</si>
  <si>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</si>
  <si>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</si>
  <si>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</si>
  <si>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</si>
  <si>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</si>
  <si>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</si>
  <si>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</si>
  <si>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</si>
  <si>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</si>
  <si>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</si>
  <si>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</si>
  <si>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</si>
  <si>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</si>
  <si>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</si>
  <si>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</si>
  <si>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</si>
  <si>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</si>
  <si>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</si>
  <si>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</si>
  <si>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</si>
  <si>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</si>
  <si>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</si>
  <si>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</si>
  <si>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</si>
  <si>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</si>
  <si>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</si>
  <si>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</si>
  <si>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</si>
  <si>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</si>
  <si>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</si>
  <si>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</si>
  <si>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</si>
  <si>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</si>
  <si>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</si>
  <si>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</si>
  <si>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</si>
  <si>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</si>
  <si>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</si>
  <si>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</si>
  <si>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</si>
  <si>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</si>
  <si>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</si>
  <si>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</si>
  <si>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</si>
  <si>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</si>
  <si>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</si>
  <si>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</si>
  <si>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</si>
  <si>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</si>
  <si>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</si>
  <si>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</si>
  <si>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</si>
  <si>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</si>
  <si>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</si>
  <si>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</si>
  <si>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</si>
  <si>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</si>
  <si>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</si>
  <si>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</si>
  <si>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</si>
  <si>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</si>
  <si>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</si>
  <si>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</si>
  <si>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</si>
  <si>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</si>
  <si>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</si>
  <si>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</si>
  <si>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</si>
  <si>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</si>
  <si>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</si>
  <si>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</si>
  <si>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</si>
  <si>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</si>
  <si>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</si>
  <si>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</si>
  <si>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</si>
  <si>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</si>
  <si>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</si>
  <si>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</si>
  <si>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</si>
  <si>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</si>
  <si>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</si>
  <si>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</si>
  <si>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</si>
  <si>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</si>
  <si>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</si>
  <si>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</si>
  <si>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</si>
  <si>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</si>
  <si>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</si>
  <si>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</si>
  <si>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</si>
  <si>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</si>
  <si>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</si>
  <si>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</si>
  <si>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</si>
  <si>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</si>
  <si>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</si>
  <si>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</si>
  <si>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</si>
  <si>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</si>
  <si>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</si>
  <si>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</si>
  <si>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</si>
  <si>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</si>
  <si>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</si>
  <si>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</si>
  <si>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</si>
  <si>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</si>
  <si>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</si>
  <si>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</si>
  <si>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</si>
  <si>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</si>
  <si>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</si>
  <si>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</si>
  <si>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</si>
  <si>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</si>
  <si>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</si>
  <si>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</si>
  <si>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</si>
  <si>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</si>
  <si>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</si>
  <si>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</si>
  <si>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</si>
  <si>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</si>
  <si>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</si>
  <si>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</si>
  <si>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</si>
  <si>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</si>
  <si>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</si>
  <si>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</si>
  <si>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</si>
  <si>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</si>
  <si>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</si>
  <si>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</si>
  <si>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</si>
  <si>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</si>
  <si>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</si>
  <si>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</si>
  <si>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</si>
  <si>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</si>
  <si>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</si>
  <si>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</si>
  <si>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</si>
  <si>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</si>
  <si>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</si>
  <si>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</si>
  <si>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</si>
  <si>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</si>
  <si>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</si>
  <si>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</si>
  <si>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</si>
  <si>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</si>
  <si>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</si>
  <si>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</si>
  <si>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</si>
  <si>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</si>
  <si>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</si>
  <si>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</si>
  <si>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</si>
  <si>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</si>
  <si>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</si>
  <si>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</si>
  <si>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</si>
  <si>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</si>
  <si>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</si>
  <si>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</si>
  <si>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</si>
  <si>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</si>
  <si>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</si>
  <si>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</si>
  <si>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</si>
  <si>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</si>
  <si>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</si>
  <si>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</si>
  <si>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</si>
  <si>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</si>
  <si>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</si>
  <si>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</si>
  <si>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</si>
  <si>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</si>
  <si>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</si>
  <si>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</si>
  <si>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</si>
  <si>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</si>
  <si>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</si>
  <si>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</si>
  <si>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</si>
  <si>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</si>
  <si>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</si>
  <si>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</si>
  <si>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</si>
  <si>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</si>
  <si>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</si>
  <si>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</si>
  <si>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</si>
  <si>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</si>
  <si>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</si>
  <si>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</si>
  <si>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</si>
  <si>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</si>
  <si>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</si>
  <si>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</si>
  <si>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</si>
  <si>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</si>
  <si>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</si>
  <si>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</si>
  <si>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</si>
  <si>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</si>
  <si>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</si>
  <si>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</si>
  <si>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</si>
  <si>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</si>
  <si>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</si>
  <si>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</si>
  <si>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</si>
  <si>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</si>
  <si>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</si>
  <si>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</si>
  <si>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</si>
  <si>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</si>
  <si>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</si>
  <si>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</si>
  <si>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</si>
  <si>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</si>
  <si>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</si>
  <si>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</si>
  <si>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</si>
  <si>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</si>
  <si>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</si>
  <si>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</si>
  <si>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</si>
  <si>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</si>
  <si>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</si>
  <si>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</si>
  <si>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</si>
  <si>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</si>
  <si>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</si>
  <si>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</si>
  <si>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</si>
  <si>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</si>
  <si>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</si>
  <si>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</si>
  <si>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</si>
  <si>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</si>
  <si>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</si>
  <si>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</si>
  <si>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</si>
  <si>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</si>
  <si>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</si>
  <si>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</si>
  <si>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</si>
  <si>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</si>
  <si>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</si>
  <si>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</si>
  <si>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</si>
  <si>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</si>
  <si>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</si>
  <si>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</si>
  <si>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</si>
  <si>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</si>
  <si>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</si>
  <si>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</si>
  <si>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</si>
  <si>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</si>
  <si>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</si>
  <si>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</si>
  <si>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</si>
  <si>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</si>
  <si>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</si>
  <si>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</si>
  <si>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</si>
  <si>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</si>
  <si>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</si>
  <si>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</si>
  <si>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</si>
  <si>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</si>
  <si>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</si>
  <si>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</si>
  <si>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</si>
  <si>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</si>
  <si>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</si>
  <si>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</si>
  <si>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</si>
  <si>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</si>
  <si>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</si>
  <si>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</si>
  <si>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</si>
  <si>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</si>
  <si>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</si>
  <si>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</si>
  <si>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</si>
  <si>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</si>
  <si>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</si>
  <si>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</si>
  <si>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</si>
  <si>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</si>
  <si>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</si>
  <si>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</si>
  <si>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</si>
  <si>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</si>
  <si>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</si>
  <si>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</si>
  <si>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</si>
  <si>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</si>
  <si>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</si>
  <si>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</si>
  <si>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</si>
  <si>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</si>
  <si>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</si>
  <si>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</si>
  <si>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</si>
  <si>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</si>
  <si>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</si>
  <si>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</si>
  <si>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</si>
  <si>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</si>
  <si>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</si>
  <si>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</si>
  <si>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</si>
  <si>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</si>
  <si>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</si>
  <si>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</si>
  <si>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</si>
  <si>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</si>
  <si>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</si>
  <si>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</si>
  <si>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</si>
  <si>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</si>
  <si>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</si>
  <si>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</si>
  <si>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</si>
  <si>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</si>
  <si>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</si>
  <si>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</si>
  <si>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</si>
  <si>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</si>
  <si>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</si>
  <si>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</si>
  <si>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</si>
  <si>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</si>
  <si>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</si>
  <si>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</si>
  <si>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</si>
  <si>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</si>
  <si>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</si>
  <si>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</si>
  <si>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</si>
  <si>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</si>
  <si>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</si>
  <si>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</si>
  <si>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</si>
  <si>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</si>
  <si>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</si>
  <si>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</si>
  <si>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</si>
  <si>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</si>
  <si>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</si>
  <si>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</si>
  <si>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</si>
  <si>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</si>
  <si>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</si>
  <si>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</si>
  <si>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</si>
  <si>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</si>
  <si>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</si>
  <si>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</si>
  <si>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</si>
  <si>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</si>
  <si>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</si>
  <si>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</si>
  <si>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</si>
  <si>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</si>
  <si>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</si>
  <si>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</si>
  <si>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</si>
  <si>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</si>
  <si>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</si>
  <si>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</si>
  <si>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</si>
  <si>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</si>
  <si>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</si>
  <si>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</si>
  <si>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</si>
  <si>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</si>
  <si>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</si>
  <si>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</si>
  <si>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</si>
  <si>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</si>
  <si>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</si>
  <si>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</si>
  <si>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</si>
  <si>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</si>
  <si>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</si>
  <si>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</si>
  <si>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</si>
  <si>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</si>
  <si>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</si>
  <si>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</si>
  <si>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</si>
  <si>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</si>
  <si>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</si>
  <si>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</si>
  <si>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</si>
  <si>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</si>
  <si>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</si>
  <si>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</si>
  <si>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</si>
  <si>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</si>
  <si>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</si>
  <si>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</si>
  <si>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</si>
  <si>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</si>
  <si>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</si>
  <si>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</si>
  <si>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</si>
  <si>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</si>
  <si>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</si>
  <si>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</si>
  <si>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</si>
  <si>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</si>
  <si>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</si>
  <si>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</si>
  <si>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</si>
  <si>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</si>
  <si>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</si>
  <si>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</si>
  <si>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</si>
  <si>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</si>
  <si>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</si>
  <si>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</si>
  <si>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</si>
  <si>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</si>
  <si>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</si>
  <si>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</si>
  <si>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</si>
  <si>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</si>
  <si>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</si>
  <si>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</si>
  <si>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</si>
  <si>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</si>
  <si>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</si>
  <si>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</si>
  <si>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</si>
  <si>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</si>
  <si>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</si>
  <si>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</si>
  <si>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</si>
  <si>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</si>
  <si>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</si>
  <si>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</si>
  <si>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</si>
  <si>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</si>
  <si>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</si>
  <si>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</si>
  <si>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</si>
  <si>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</si>
  <si>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</si>
  <si>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</si>
  <si>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</si>
  <si>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</si>
  <si>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</si>
  <si>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</si>
  <si>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</si>
  <si>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</si>
  <si>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</si>
  <si>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</si>
  <si>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</si>
  <si>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</si>
  <si>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</si>
  <si>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</si>
  <si>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</si>
  <si>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</si>
  <si>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</si>
  <si>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</si>
  <si>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</si>
  <si>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</si>
  <si>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</si>
  <si>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</si>
  <si>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</si>
  <si>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</si>
  <si>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</si>
  <si>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</si>
  <si>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</si>
  <si>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</si>
  <si>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</si>
  <si>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</si>
  <si>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</si>
  <si>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</si>
  <si>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</si>
  <si>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</si>
  <si>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</si>
  <si>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</si>
  <si>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</si>
  <si>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</si>
  <si>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</si>
  <si>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</si>
  <si>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</si>
  <si>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</si>
  <si>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</si>
  <si>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</si>
  <si>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</si>
  <si>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</si>
  <si>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</si>
  <si>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</si>
  <si>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</si>
  <si>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</si>
  <si>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</si>
  <si>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</si>
  <si>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</si>
  <si>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</si>
  <si>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</si>
  <si>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</si>
  <si>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</si>
  <si>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</si>
  <si>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</si>
  <si>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</si>
  <si>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</si>
  <si>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</si>
  <si>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</si>
  <si>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</si>
  <si>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</si>
  <si>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</si>
  <si>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</si>
  <si>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</si>
  <si>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</si>
  <si>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</si>
  <si>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</si>
  <si>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</si>
  <si>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</si>
  <si>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</si>
  <si>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</si>
  <si>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</si>
  <si>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</si>
  <si>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</si>
  <si>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</si>
  <si>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</si>
  <si>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</si>
  <si>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</si>
  <si>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</si>
  <si>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</si>
  <si>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</si>
  <si>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</si>
  <si>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</si>
  <si>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</si>
  <si>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</si>
  <si>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</si>
  <si>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</si>
  <si>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</si>
  <si>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</si>
  <si>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</si>
  <si>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</si>
  <si>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</si>
  <si>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</si>
  <si>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</si>
  <si>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</si>
  <si>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</si>
  <si>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</si>
  <si>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</si>
  <si>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</si>
  <si>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</si>
  <si>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</si>
  <si>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</si>
  <si>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</si>
  <si>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</si>
  <si>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</si>
  <si>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</si>
  <si>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</si>
  <si>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</si>
  <si>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</si>
  <si>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</si>
  <si>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</si>
  <si>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</si>
  <si>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</si>
  <si>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</si>
  <si>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</si>
  <si>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</si>
  <si>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</si>
  <si>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</si>
  <si>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</si>
  <si>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</si>
  <si>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</si>
  <si>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</si>
  <si>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</si>
  <si>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</si>
  <si>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</si>
  <si>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</si>
  <si>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</si>
  <si>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</si>
  <si>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</si>
  <si>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</si>
  <si>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</si>
  <si>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</si>
  <si>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</si>
  <si>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</si>
  <si>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</si>
  <si>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</si>
  <si>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</si>
  <si>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</si>
  <si>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</si>
  <si>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</si>
  <si>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</si>
  <si>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</si>
  <si>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</si>
  <si>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</si>
  <si>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</si>
  <si>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</si>
  <si>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</si>
  <si>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</si>
  <si>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</si>
  <si>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</si>
  <si>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</si>
  <si>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</si>
  <si>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</si>
  <si>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</si>
  <si>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</si>
  <si>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</si>
  <si>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</si>
  <si>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</si>
  <si>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</si>
  <si>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</si>
  <si>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</si>
  <si>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</si>
  <si>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</si>
  <si>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</si>
  <si>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</si>
  <si>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</si>
  <si>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</si>
  <si>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</si>
  <si>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</si>
  <si>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</si>
  <si>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</si>
  <si>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</si>
  <si>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</si>
  <si>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</si>
  <si>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</si>
  <si>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</si>
  <si>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</si>
  <si>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</si>
  <si>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</si>
  <si>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</si>
  <si>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</si>
  <si>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</si>
  <si>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</si>
  <si>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</si>
  <si>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</si>
  <si>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</si>
  <si>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</si>
  <si>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</si>
  <si>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</si>
  <si>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</si>
  <si>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</si>
  <si>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</si>
  <si>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</si>
  <si>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</si>
  <si>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</si>
  <si>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</si>
  <si>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</si>
  <si>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</si>
  <si>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</si>
  <si>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</si>
  <si>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</si>
  <si>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</si>
  <si>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</si>
  <si>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</si>
  <si>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</si>
  <si>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</si>
  <si>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</si>
  <si>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</si>
  <si>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</si>
  <si>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</si>
  <si>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</si>
  <si>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</si>
  <si>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</si>
  <si>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</si>
  <si>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</si>
  <si>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</si>
  <si>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</si>
  <si>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</si>
  <si>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</si>
  <si>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</si>
  <si>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</si>
  <si>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</si>
  <si>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</si>
  <si>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</si>
  <si>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</si>
  <si>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</si>
  <si>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</si>
  <si>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</si>
  <si>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</si>
  <si>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</si>
  <si>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</si>
  <si>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</si>
  <si>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</si>
  <si>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</si>
  <si>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</si>
  <si>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</si>
  <si>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</si>
  <si>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</si>
  <si>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</si>
  <si>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</si>
  <si>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</si>
  <si>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</si>
  <si>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</si>
  <si>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</si>
  <si>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</si>
  <si>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</si>
  <si>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</si>
  <si>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</si>
  <si>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</si>
  <si>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</si>
  <si>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</si>
  <si>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</si>
  <si>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</si>
  <si>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</si>
  <si>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</si>
  <si>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</si>
  <si>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</si>
  <si>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</si>
  <si>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</si>
  <si>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</si>
  <si>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</si>
  <si>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</si>
  <si>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</si>
  <si>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</si>
  <si>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</si>
  <si>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</si>
  <si>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</si>
  <si>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</si>
  <si>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</si>
  <si>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</si>
  <si>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</si>
  <si>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</si>
  <si>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</si>
  <si>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</si>
  <si>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</si>
  <si>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</si>
  <si>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</si>
  <si>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</si>
  <si>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</si>
  <si>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</si>
  <si>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</si>
  <si>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</si>
  <si>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</si>
  <si>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</si>
  <si>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</si>
  <si>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</si>
  <si>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</si>
  <si>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</si>
  <si>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</si>
  <si>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</si>
  <si>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</si>
  <si>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</si>
  <si>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</si>
  <si>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</si>
  <si>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</si>
  <si>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</si>
  <si>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</si>
  <si>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</si>
  <si>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</si>
  <si>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</si>
  <si>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</si>
  <si>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</si>
  <si>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</si>
  <si>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</si>
  <si>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</si>
  <si>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</si>
  <si>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</si>
  <si>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</si>
  <si>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</si>
  <si>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</si>
  <si>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</si>
  <si>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</si>
  <si>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</si>
  <si>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</si>
  <si>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</si>
  <si>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</si>
  <si>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</si>
  <si>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</si>
  <si>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</si>
  <si>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</si>
  <si>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</si>
  <si>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</si>
  <si>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</si>
  <si>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</si>
  <si>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</si>
  <si>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</si>
  <si>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</si>
  <si>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</si>
  <si>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</si>
  <si>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</si>
  <si>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</si>
  <si>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</si>
  <si>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</si>
  <si>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</si>
  <si>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</si>
  <si>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</si>
  <si>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</si>
  <si>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</si>
  <si>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</si>
  <si>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</si>
  <si>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</si>
  <si>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</si>
  <si>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</si>
  <si>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</si>
  <si>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</si>
  <si>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</si>
  <si>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</si>
  <si>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</si>
  <si>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</si>
  <si>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</si>
  <si>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</si>
  <si>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</si>
  <si>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</si>
  <si>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</si>
  <si>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</si>
  <si>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</si>
  <si>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</si>
  <si>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</si>
  <si>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</si>
  <si>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</si>
  <si>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</si>
  <si>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</si>
  <si>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</si>
  <si>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</si>
  <si>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</si>
  <si>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</si>
  <si>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</si>
  <si>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</si>
  <si>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</si>
  <si>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</si>
  <si>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</si>
  <si>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</si>
  <si>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</si>
  <si>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</si>
  <si>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</si>
  <si>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</si>
  <si>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</si>
  <si>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</si>
  <si>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</si>
  <si>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</si>
  <si>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</si>
  <si>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</si>
  <si>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</si>
  <si>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</si>
  <si>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</si>
  <si>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</si>
  <si>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</si>
  <si>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</si>
  <si>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</si>
  <si>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</si>
  <si>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</si>
  <si>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</si>
  <si>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</si>
  <si>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</si>
  <si>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</si>
  <si>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</si>
  <si>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</si>
  <si>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</si>
  <si>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</si>
  <si>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</si>
  <si>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</si>
  <si>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</si>
  <si>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</si>
  <si>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</si>
  <si>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</si>
  <si>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</si>
  <si>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</si>
  <si>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</si>
  <si>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</si>
  <si>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</si>
  <si>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</si>
  <si>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</si>
  <si>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</si>
  <si>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</si>
  <si>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</si>
  <si>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</si>
  <si>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</si>
  <si>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</si>
  <si>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</si>
  <si>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</si>
  <si>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</si>
  <si>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</si>
  <si>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</si>
  <si>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</si>
  <si>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</si>
  <si>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</si>
  <si>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</si>
  <si>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</si>
  <si>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</si>
  <si>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</si>
  <si>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</si>
  <si>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</si>
  <si>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</si>
  <si>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</si>
  <si>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</si>
  <si>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</si>
  <si>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</si>
  <si>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</si>
  <si>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</si>
  <si>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</si>
  <si>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</si>
  <si>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</si>
  <si>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</si>
  <si>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</si>
  <si>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</si>
  <si>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</si>
  <si>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</si>
  <si>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</si>
  <si>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</si>
  <si>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</si>
  <si>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</si>
  <si>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</si>
  <si>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</si>
  <si>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</si>
  <si>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</si>
  <si>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</si>
  <si>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</si>
  <si>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</si>
  <si>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</si>
  <si>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</si>
  <si>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</si>
  <si>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</si>
  <si>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</si>
  <si>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</si>
  <si>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</si>
  <si>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</si>
  <si>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</si>
  <si>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</si>
  <si>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</si>
  <si>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</si>
  <si>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</si>
  <si>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</si>
  <si>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</si>
  <si>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</si>
  <si>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</si>
  <si>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</si>
  <si>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</si>
  <si>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</si>
  <si>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</si>
  <si>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</si>
  <si>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</si>
  <si>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</si>
  <si>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</si>
  <si>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</si>
  <si>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</si>
  <si>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</si>
  <si>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</si>
  <si>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</si>
  <si>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</si>
  <si>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</si>
  <si>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</si>
  <si>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</si>
  <si>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</si>
  <si>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</si>
  <si>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</si>
  <si>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</si>
  <si>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</si>
  <si>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</si>
  <si>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</si>
  <si>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</si>
  <si>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</si>
  <si>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</si>
  <si>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</si>
  <si>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</si>
  <si>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</si>
  <si>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</si>
  <si>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</si>
  <si>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</si>
  <si>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</si>
  <si>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</si>
  <si>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</si>
  <si>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</si>
  <si>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</si>
  <si>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</si>
  <si>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</si>
  <si>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</si>
  <si>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</si>
  <si>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</si>
  <si>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</si>
  <si>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</si>
  <si>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</si>
  <si>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</si>
  <si>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</si>
  <si>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</si>
  <si>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</si>
  <si>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</si>
  <si>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</si>
  <si>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</si>
  <si>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</si>
  <si>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</si>
  <si>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</si>
  <si>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</si>
  <si>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</si>
  <si>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</si>
  <si>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</si>
  <si>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</si>
  <si>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</si>
  <si>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</si>
  <si>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</si>
  <si>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</si>
  <si>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</si>
  <si>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</si>
  <si>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</si>
  <si>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</si>
  <si>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</si>
  <si>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</si>
  <si>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</si>
  <si>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</si>
  <si>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</si>
  <si>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</si>
  <si>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</si>
  <si>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</si>
  <si>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</si>
  <si>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</si>
  <si>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</si>
  <si>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</si>
  <si>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</si>
  <si>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</si>
  <si>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</si>
  <si>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</si>
  <si>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</si>
  <si>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</si>
  <si>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</si>
  <si>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</si>
  <si>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</si>
  <si>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</si>
  <si>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</si>
  <si>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</si>
  <si>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</si>
  <si>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</si>
  <si>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</si>
  <si>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</si>
  <si>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</si>
  <si>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</si>
  <si>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</si>
  <si>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</si>
  <si>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</si>
  <si>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</si>
  <si>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</si>
  <si>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</si>
  <si>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</si>
  <si>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</si>
  <si>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</si>
  <si>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</si>
  <si>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</si>
  <si>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</si>
  <si>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</si>
  <si>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</si>
  <si>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</si>
  <si>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</si>
  <si>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</si>
  <si>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</si>
  <si>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</si>
  <si>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</si>
  <si>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</si>
  <si>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</si>
  <si>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</si>
  <si>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</si>
  <si>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</si>
  <si>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</si>
  <si>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</si>
  <si>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</si>
  <si>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</si>
  <si>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</si>
  <si>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</si>
  <si>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</si>
  <si>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</si>
  <si>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</si>
  <si>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</si>
  <si>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</si>
  <si>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</si>
  <si>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</si>
  <si>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</si>
  <si>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</si>
  <si>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</si>
  <si>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</si>
  <si>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</si>
  <si>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</si>
  <si>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</si>
  <si>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</si>
  <si>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</si>
  <si>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</si>
  <si>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</si>
  <si>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</si>
  <si>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</si>
  <si>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</si>
  <si>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</si>
  <si>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</si>
  <si>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</si>
  <si>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</si>
  <si>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</si>
  <si>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</si>
  <si>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</si>
  <si>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</si>
  <si>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</si>
  <si>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</si>
  <si>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</si>
  <si>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</si>
  <si>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</si>
  <si>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</si>
  <si>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</si>
  <si>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</si>
  <si>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</si>
  <si>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</si>
  <si>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</si>
  <si>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</si>
  <si>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</si>
  <si>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</si>
  <si>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</si>
  <si>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</si>
  <si>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</si>
  <si>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</si>
  <si>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</si>
  <si>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</si>
  <si>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</si>
  <si>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</si>
  <si>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</si>
  <si>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</si>
  <si>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</si>
  <si>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</si>
  <si>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</si>
  <si>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</si>
  <si>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</si>
  <si>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</si>
  <si>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</si>
  <si>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</si>
  <si>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</si>
  <si>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</si>
  <si>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</si>
  <si>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</si>
  <si>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</si>
  <si>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</si>
  <si>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</si>
  <si>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</si>
  <si>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</si>
  <si>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</si>
  <si>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</si>
  <si>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</si>
  <si>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</si>
  <si>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</si>
  <si>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</si>
  <si>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</si>
  <si>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</si>
  <si>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</si>
  <si>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</si>
  <si>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</si>
  <si>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</si>
  <si>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</si>
  <si>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</si>
  <si>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</si>
  <si>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</si>
  <si>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</si>
  <si>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</si>
  <si>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</si>
  <si>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</si>
  <si>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</si>
  <si>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</si>
  <si>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</si>
  <si>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</si>
  <si>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</si>
  <si>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</si>
  <si>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</si>
  <si>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</si>
  <si>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</si>
  <si>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</si>
  <si>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</si>
  <si>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</si>
  <si>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</si>
  <si>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</si>
  <si>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</si>
  <si>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</si>
  <si>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</si>
  <si>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</si>
  <si>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</si>
  <si>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</si>
  <si>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</si>
  <si>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</si>
  <si>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</si>
  <si>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</si>
  <si>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</si>
  <si>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</si>
  <si>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</si>
  <si>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</si>
  <si>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</si>
  <si>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</si>
  <si>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</si>
  <si>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</si>
  <si>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</si>
  <si>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</si>
  <si>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</si>
  <si>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</si>
  <si>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</si>
  <si>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</si>
  <si>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</si>
  <si>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</si>
  <si>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</si>
  <si>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</si>
  <si>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</si>
  <si>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</si>
  <si>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</si>
  <si>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</si>
  <si>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</si>
  <si>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</si>
  <si>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</si>
  <si>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</si>
  <si>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</si>
  <si>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</si>
  <si>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</si>
  <si>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</si>
  <si>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</si>
  <si>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</si>
  <si>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</si>
  <si>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</si>
  <si>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</si>
  <si>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</si>
  <si>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</si>
  <si>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</si>
  <si>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</si>
  <si>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</si>
  <si>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</si>
  <si>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</si>
  <si>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</si>
  <si>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</si>
  <si>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</si>
  <si>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</si>
  <si>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</si>
  <si>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</si>
  <si>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</si>
  <si>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</si>
  <si>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</si>
  <si>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</si>
  <si>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</si>
  <si>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</si>
  <si>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</si>
  <si>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</si>
  <si>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</si>
  <si>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</si>
  <si>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</si>
  <si>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</si>
  <si>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</si>
  <si>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</si>
  <si>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</si>
  <si>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</si>
  <si>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</si>
  <si>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</si>
  <si>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</si>
  <si>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</si>
  <si>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</si>
  <si>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</si>
  <si>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</si>
  <si>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</si>
  <si>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</si>
  <si>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</si>
  <si>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</si>
  <si>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</si>
  <si>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</si>
  <si>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</si>
  <si>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</si>
  <si>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</si>
  <si>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</si>
  <si>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</si>
  <si>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</si>
  <si>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</si>
  <si>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</si>
  <si>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</si>
  <si>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</si>
  <si>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</si>
  <si>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</si>
  <si>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</si>
  <si>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</si>
  <si>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</si>
  <si>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</si>
  <si>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</si>
  <si>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</si>
  <si>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</si>
  <si>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</si>
  <si>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</si>
  <si>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</si>
  <si>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</si>
  <si>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</si>
  <si>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</si>
  <si>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</si>
  <si>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</si>
  <si>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</si>
  <si>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</si>
  <si>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</si>
  <si>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</si>
  <si>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</si>
  <si>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</si>
  <si>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</si>
  <si>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</si>
  <si>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</si>
  <si>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</si>
  <si>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</si>
  <si>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</si>
  <si>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</si>
  <si>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</si>
  <si>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</si>
  <si>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</si>
  <si>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</si>
  <si>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</si>
  <si>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</si>
  <si>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</si>
  <si>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</si>
  <si>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</si>
  <si>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</si>
  <si>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</si>
  <si>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</si>
  <si>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</si>
  <si>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</si>
  <si>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</si>
  <si>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</si>
  <si>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</si>
  <si>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</si>
  <si>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</si>
  <si>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</si>
  <si>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</si>
  <si>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</si>
  <si>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</si>
  <si>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</si>
  <si>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</si>
  <si>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</si>
  <si>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</si>
  <si>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</si>
  <si>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</si>
  <si>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</si>
  <si>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</si>
  <si>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</si>
  <si>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</si>
  <si>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</si>
  <si>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</si>
  <si>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</si>
  <si>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</si>
  <si>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</si>
  <si>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</si>
  <si>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</si>
  <si>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</si>
  <si>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</si>
  <si>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</si>
  <si>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</si>
  <si>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</si>
  <si>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</si>
  <si>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</si>
  <si>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</si>
  <si>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</si>
  <si>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</si>
  <si>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</si>
  <si>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</si>
  <si>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</si>
  <si>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</si>
  <si>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</si>
  <si>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</si>
  <si>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</si>
  <si>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</si>
  <si>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</si>
  <si>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</si>
  <si>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</si>
  <si>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</si>
  <si>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</si>
  <si>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</si>
  <si>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</si>
  <si>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</si>
  <si>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</si>
  <si>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</si>
  <si>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</si>
  <si>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</si>
  <si>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</si>
  <si>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</si>
  <si>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</si>
  <si>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</si>
  <si>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</si>
  <si>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</si>
  <si>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</si>
  <si>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</si>
  <si>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</si>
  <si>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</si>
  <si>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</si>
  <si>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</si>
  <si>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</si>
  <si>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</si>
  <si>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</si>
  <si>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</si>
  <si>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</si>
  <si>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</si>
  <si>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</si>
  <si>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</si>
  <si>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</si>
  <si>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</si>
  <si>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</si>
  <si>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</si>
  <si>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</si>
  <si>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</si>
  <si>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</si>
  <si>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</si>
  <si>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</si>
  <si>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</si>
  <si>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</si>
  <si>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</si>
  <si>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</si>
  <si>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</si>
  <si>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</si>
  <si>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</si>
  <si>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</si>
  <si>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</si>
  <si>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</si>
  <si>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</si>
  <si>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</si>
  <si>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</si>
  <si>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</si>
  <si>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</si>
  <si>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</si>
  <si>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</si>
  <si>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</si>
  <si>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</si>
  <si>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</si>
  <si>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</si>
  <si>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</si>
  <si>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</si>
  <si>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</si>
  <si>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</si>
  <si>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</si>
  <si>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</si>
  <si>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</si>
  <si>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</si>
  <si>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</si>
  <si>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</si>
  <si>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</si>
  <si>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</si>
  <si>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</si>
  <si>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</si>
  <si>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</si>
  <si>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</si>
  <si>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</si>
  <si>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</si>
  <si>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</si>
  <si>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</si>
  <si>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</si>
  <si>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</si>
  <si>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</si>
  <si>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</si>
  <si>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</si>
  <si>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</si>
  <si>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</si>
  <si>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</si>
  <si>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</si>
  <si>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</si>
  <si>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</si>
  <si>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</si>
  <si>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</si>
  <si>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</si>
  <si>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</si>
  <si>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</si>
  <si>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</si>
  <si>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</si>
  <si>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</si>
  <si>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</si>
  <si>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</si>
  <si>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</si>
  <si>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</si>
  <si>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</si>
  <si>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</si>
  <si>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</si>
  <si>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</si>
  <si>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</si>
  <si>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</si>
  <si>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</si>
  <si>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</si>
  <si>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</si>
  <si>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</si>
  <si>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</si>
  <si>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</si>
  <si>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</si>
  <si>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</si>
  <si>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</si>
  <si>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</si>
  <si>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</si>
  <si>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</si>
  <si>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</si>
  <si>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</si>
  <si>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</si>
  <si>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</si>
  <si>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</si>
  <si>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</si>
  <si>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</si>
  <si>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</si>
  <si>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</si>
  <si>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</si>
  <si>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</si>
  <si>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</si>
  <si>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</si>
  <si>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</si>
  <si>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</si>
  <si>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</si>
  <si>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</si>
  <si>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</si>
  <si>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</si>
  <si>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</si>
  <si>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</si>
  <si>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</si>
  <si>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</si>
  <si>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</si>
  <si>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</si>
  <si>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</si>
  <si>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</si>
  <si>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</si>
  <si>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</si>
  <si>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</si>
  <si>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</si>
  <si>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</si>
  <si>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</si>
  <si>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</si>
  <si>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</si>
  <si>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</si>
  <si>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</si>
  <si>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</si>
  <si>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</si>
  <si>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</si>
  <si>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</si>
  <si>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</si>
  <si>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</si>
  <si>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</si>
  <si>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</si>
  <si>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</si>
  <si>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</si>
  <si>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</si>
  <si>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</si>
  <si>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</si>
  <si>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</si>
  <si>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</si>
  <si>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</si>
  <si>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</si>
  <si>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</si>
  <si>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</si>
  <si>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</si>
  <si>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</si>
  <si>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</si>
  <si>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</si>
  <si>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</si>
  <si>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</si>
  <si>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</si>
  <si>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</si>
  <si>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</si>
  <si>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</si>
  <si>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</si>
  <si>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</si>
  <si>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</si>
  <si>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</si>
  <si>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</si>
  <si>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</si>
  <si>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</si>
  <si>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</si>
  <si>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</si>
  <si>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</si>
  <si>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</si>
  <si>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</si>
  <si>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</si>
  <si>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</si>
  <si>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</si>
  <si>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</si>
  <si>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</si>
  <si>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</si>
  <si>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</si>
  <si>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</si>
  <si>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</si>
  <si>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</si>
  <si>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</si>
  <si>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</si>
  <si>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</si>
  <si>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</si>
  <si>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</si>
  <si>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</si>
  <si>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</si>
  <si>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</si>
  <si>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</si>
  <si>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</si>
  <si>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</si>
  <si>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</si>
  <si>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</si>
  <si>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</si>
  <si>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</si>
  <si>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</si>
  <si>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</si>
  <si>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</si>
  <si>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</si>
  <si>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</si>
  <si>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</si>
  <si>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</si>
  <si>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</si>
  <si>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</si>
  <si>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</si>
  <si>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</si>
  <si>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</si>
  <si>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</si>
  <si>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</si>
  <si>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</si>
  <si>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</si>
  <si>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</si>
  <si>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</si>
  <si>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</si>
  <si>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</si>
  <si>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</si>
  <si>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</si>
  <si>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</si>
  <si>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</si>
  <si>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</si>
  <si>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</si>
  <si>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</si>
  <si>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</si>
  <si>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</si>
  <si>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</si>
  <si>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</si>
  <si>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</si>
  <si>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</si>
  <si>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</si>
  <si>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</si>
  <si>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</si>
  <si>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</si>
  <si>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</si>
  <si>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</si>
  <si>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</si>
  <si>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</si>
  <si>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</si>
  <si>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</si>
  <si>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</si>
  <si>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</si>
  <si>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</si>
  <si>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</si>
  <si>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</si>
  <si>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</si>
  <si>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</si>
  <si>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</si>
  <si>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</si>
  <si>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</si>
  <si>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</si>
  <si>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</si>
  <si>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</si>
  <si>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</si>
  <si>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</si>
  <si>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</si>
  <si>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</si>
  <si>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</si>
  <si>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</si>
  <si>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</si>
  <si>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</si>
  <si>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</si>
  <si>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</si>
  <si>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</si>
  <si>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</si>
  <si>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</si>
  <si>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</si>
  <si>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</si>
  <si>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</si>
  <si>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</si>
  <si>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</si>
  <si>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</si>
  <si>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</si>
  <si>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</si>
  <si>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</si>
  <si>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</si>
  <si>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</si>
  <si>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</si>
  <si>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</si>
  <si>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</si>
  <si>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</si>
  <si>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</si>
  <si>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</si>
  <si>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</si>
  <si>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</si>
  <si>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</si>
  <si>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</si>
  <si>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</si>
  <si>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</si>
  <si>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</si>
  <si>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</si>
  <si>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</si>
  <si>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</si>
  <si>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</si>
  <si>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</si>
  <si>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</si>
  <si>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</si>
  <si>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</si>
  <si>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</si>
  <si>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</si>
  <si>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</si>
  <si>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</si>
  <si>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</si>
  <si>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</si>
  <si>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</si>
  <si>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</si>
  <si>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</si>
  <si>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</si>
  <si>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</si>
  <si>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</si>
  <si>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</si>
  <si>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</si>
  <si>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</si>
  <si>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</si>
  <si>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</si>
  <si>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</si>
  <si>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</si>
  <si>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</si>
  <si>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</si>
  <si>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</si>
  <si>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</si>
  <si>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</si>
  <si>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</si>
  <si>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</si>
  <si>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</si>
  <si>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</si>
  <si>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</si>
  <si>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</si>
  <si>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</si>
  <si>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</si>
  <si>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</si>
  <si>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</si>
  <si>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</si>
  <si>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</si>
  <si>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</si>
  <si>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</si>
  <si>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</si>
  <si>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</si>
  <si>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</si>
  <si>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</si>
  <si>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</si>
  <si>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</si>
  <si>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</si>
  <si>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</si>
  <si>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</si>
  <si>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</si>
  <si>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</si>
  <si>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</si>
  <si>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</si>
  <si>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</si>
  <si>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</si>
  <si>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</si>
  <si>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</si>
  <si>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</si>
  <si>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</si>
  <si>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</si>
  <si>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</si>
  <si>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</si>
  <si>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</si>
  <si>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</si>
  <si>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</si>
  <si>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</si>
  <si>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</si>
  <si>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</si>
  <si>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</si>
  <si>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</si>
  <si>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</si>
  <si>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</si>
  <si>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</si>
  <si>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</si>
  <si>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</si>
  <si>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</si>
  <si>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</si>
  <si>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</si>
  <si>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</si>
  <si>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</si>
  <si>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</si>
  <si>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</si>
  <si>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</si>
  <si>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</si>
  <si>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</si>
  <si>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</si>
  <si>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</si>
  <si>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</si>
  <si>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</si>
  <si>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</si>
  <si>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</si>
  <si>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</si>
  <si>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</si>
  <si>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</si>
  <si>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</si>
  <si>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</si>
  <si>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</si>
  <si>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</si>
  <si>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</si>
  <si>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</si>
  <si>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</si>
  <si>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</si>
  <si>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</si>
  <si>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</si>
  <si>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</si>
  <si>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</si>
  <si>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</si>
  <si>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</si>
  <si>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</si>
  <si>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</si>
  <si>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</si>
  <si>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</si>
  <si>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</si>
  <si>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</si>
  <si>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</si>
  <si>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</si>
  <si>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</si>
  <si>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</si>
  <si>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</si>
  <si>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</si>
  <si>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</si>
  <si>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</si>
  <si>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</si>
  <si>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</si>
  <si>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</si>
  <si>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</si>
  <si>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</si>
  <si>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</si>
  <si>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</si>
  <si>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</si>
  <si>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</si>
  <si>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</si>
  <si>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</si>
  <si>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</si>
  <si>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</si>
  <si>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</si>
  <si>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</si>
  <si>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</si>
  <si>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</si>
  <si>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</si>
  <si>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</si>
  <si>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</si>
  <si>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</si>
  <si>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</si>
  <si>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</si>
  <si>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</si>
  <si>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</si>
  <si>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</si>
  <si>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</si>
  <si>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</si>
  <si>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</si>
  <si>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</si>
  <si>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</si>
  <si>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</si>
  <si>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</si>
  <si>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</si>
  <si>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</si>
  <si>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</si>
  <si>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</si>
  <si>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</si>
  <si>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</si>
  <si>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</si>
  <si>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</si>
  <si>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</si>
  <si>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</si>
  <si>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</si>
  <si>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</si>
  <si>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</si>
  <si>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</si>
  <si>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</si>
  <si>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</si>
  <si>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</si>
  <si>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</si>
  <si>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</si>
  <si>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</si>
  <si>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</si>
  <si>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</si>
  <si>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</si>
  <si>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</si>
  <si>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</si>
  <si>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</si>
  <si>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</si>
  <si>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</si>
  <si>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</si>
  <si>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</si>
  <si>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</si>
  <si>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</si>
  <si>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</si>
  <si>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</si>
  <si>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</si>
  <si>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</si>
  <si>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</si>
  <si>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</si>
  <si>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</si>
  <si>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</si>
  <si>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</si>
  <si>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</si>
  <si>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</si>
  <si>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</si>
  <si>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</si>
  <si>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</si>
  <si>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</si>
  <si>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</si>
  <si>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</si>
  <si>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</si>
  <si>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</si>
  <si>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</si>
  <si>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</si>
  <si>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</si>
  <si>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</si>
  <si>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</si>
  <si>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</si>
  <si>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</si>
  <si>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</si>
  <si>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</si>
  <si>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</si>
  <si>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</si>
  <si>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</si>
  <si>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</si>
  <si>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</si>
  <si>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</si>
  <si>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</si>
  <si>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</si>
  <si>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</si>
  <si>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</si>
  <si>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</si>
  <si>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</si>
  <si>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</si>
  <si>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</si>
  <si>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</si>
  <si>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</si>
  <si>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</si>
  <si>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</si>
  <si>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</si>
  <si>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</si>
  <si>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</si>
  <si>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</si>
  <si>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</si>
  <si>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</si>
  <si>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</si>
  <si>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</si>
  <si>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</si>
  <si>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</si>
  <si>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</si>
  <si>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</si>
  <si>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</si>
  <si>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</si>
  <si>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</si>
  <si>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</si>
  <si>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</si>
  <si>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</si>
  <si>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</si>
  <si>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</si>
  <si>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</si>
  <si>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</si>
  <si>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</si>
  <si>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</si>
  <si>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</si>
  <si>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</si>
  <si>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</si>
  <si>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</si>
  <si>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</si>
  <si>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</si>
  <si>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</si>
  <si>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</si>
  <si>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</si>
  <si>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</si>
  <si>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</si>
  <si>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</si>
  <si>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</si>
  <si>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</si>
  <si>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</si>
  <si>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</si>
  <si>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</si>
  <si>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</si>
  <si>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</si>
  <si>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</si>
  <si>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</si>
  <si>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</si>
  <si>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</si>
  <si>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</si>
  <si>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</si>
  <si>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</si>
  <si>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</si>
  <si>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</si>
  <si>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</si>
  <si>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</si>
  <si>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</si>
  <si>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</si>
  <si>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</si>
  <si>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</si>
  <si>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</si>
  <si>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</si>
  <si>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</si>
  <si>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</si>
  <si>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</si>
  <si>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</si>
  <si>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</si>
  <si>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</si>
  <si>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</si>
  <si>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</si>
  <si>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</si>
  <si>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</si>
  <si>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</si>
  <si>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</si>
  <si>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</si>
  <si>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</si>
  <si>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</si>
  <si>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</si>
  <si>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</si>
  <si>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</si>
  <si>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</si>
  <si>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</si>
  <si>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</si>
  <si>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</si>
  <si>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</si>
  <si>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</si>
  <si>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</si>
  <si>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</si>
  <si>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</si>
  <si>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</si>
  <si>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</si>
  <si>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</si>
  <si>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</si>
  <si>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</si>
  <si>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</si>
  <si>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</si>
  <si>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</si>
  <si>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</si>
  <si>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</si>
  <si>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</si>
  <si>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</si>
  <si>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</si>
  <si>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</si>
  <si>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</si>
  <si>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</si>
  <si>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</si>
  <si>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</si>
  <si>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</si>
  <si>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</si>
  <si>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</si>
  <si>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</si>
  <si>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</si>
  <si>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</si>
  <si>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</si>
  <si>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</si>
  <si>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</si>
  <si>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</si>
  <si>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</si>
  <si>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</si>
  <si>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</si>
  <si>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</si>
  <si>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</si>
  <si>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</si>
  <si>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</si>
  <si>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</si>
  <si>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</si>
  <si>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</si>
  <si>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</si>
  <si>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</si>
  <si>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</si>
  <si>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</si>
  <si>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</si>
  <si>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</si>
  <si>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</si>
  <si>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</si>
  <si>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</si>
  <si>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</si>
  <si>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</si>
  <si>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</si>
  <si>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</si>
  <si>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</si>
  <si>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</si>
  <si>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</si>
  <si>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</si>
  <si>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</si>
  <si>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</si>
  <si>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</si>
  <si>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</si>
  <si>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</si>
  <si>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</si>
  <si>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</si>
  <si>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</si>
  <si>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</si>
  <si>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</si>
  <si>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</si>
  <si>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</si>
  <si>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</si>
  <si>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</si>
  <si>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</si>
  <si>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</si>
  <si>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</si>
  <si>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</si>
  <si>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</si>
  <si>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</si>
  <si>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</si>
  <si>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</si>
  <si>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</si>
  <si>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</si>
  <si>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</si>
  <si>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</si>
  <si>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</si>
  <si>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</si>
  <si>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</si>
  <si>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</si>
  <si>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</si>
  <si>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</si>
  <si>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</si>
  <si>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</si>
  <si>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</si>
  <si>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</si>
  <si>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</si>
  <si>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</si>
  <si>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</si>
  <si>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</si>
  <si>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</si>
  <si>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</si>
  <si>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</si>
  <si>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</si>
  <si>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</si>
  <si>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</si>
  <si>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</si>
  <si>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</si>
  <si>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</si>
  <si>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</si>
  <si>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</si>
  <si>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</si>
  <si>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</si>
  <si>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</si>
  <si>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</si>
  <si>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</si>
  <si>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</si>
  <si>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</si>
  <si>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</si>
  <si>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</si>
  <si>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</si>
  <si>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</si>
  <si>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</si>
  <si>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</si>
  <si>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</si>
  <si>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</si>
  <si>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</si>
  <si>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</si>
  <si>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</si>
  <si>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</si>
  <si>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</si>
  <si>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</si>
  <si>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</si>
  <si>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</si>
  <si>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</si>
  <si>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</si>
  <si>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</si>
  <si>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</si>
  <si>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</si>
  <si>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</si>
  <si>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</si>
  <si>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</si>
  <si>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</si>
  <si>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</si>
  <si>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</si>
  <si>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</si>
  <si>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</si>
  <si>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</si>
  <si>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</si>
  <si>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</si>
  <si>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</si>
  <si>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</si>
  <si>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</si>
  <si>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</si>
  <si>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</si>
  <si>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</si>
  <si>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</si>
  <si>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</si>
  <si>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</si>
  <si>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</si>
  <si>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</si>
  <si>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</si>
  <si>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</si>
  <si>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</si>
  <si>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</si>
  <si>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</si>
  <si>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</si>
  <si>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</si>
  <si>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</si>
  <si>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</si>
  <si>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</si>
  <si>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</si>
  <si>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</si>
  <si>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</si>
  <si>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</si>
  <si>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</si>
  <si>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</si>
  <si>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</si>
  <si>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</si>
  <si>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</si>
  <si>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</si>
  <si>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</si>
  <si>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</si>
  <si>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</si>
  <si>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</si>
  <si>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</si>
  <si>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</si>
  <si>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</si>
  <si>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</si>
  <si>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</si>
  <si>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</si>
  <si>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</si>
  <si>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</si>
  <si>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</si>
  <si>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</si>
  <si>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</si>
  <si>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</si>
  <si>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</si>
  <si>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</si>
  <si>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</si>
  <si>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</si>
  <si>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</si>
  <si>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</si>
  <si>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</si>
  <si>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</si>
  <si>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</si>
  <si>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</si>
  <si>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</si>
  <si>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</si>
  <si>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</si>
  <si>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</si>
  <si>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</si>
  <si>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</si>
  <si>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</si>
  <si>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</si>
  <si>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</si>
  <si>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</si>
  <si>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</si>
  <si>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</si>
  <si>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</si>
  <si>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</si>
  <si>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</si>
  <si>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</si>
  <si>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</si>
  <si>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</si>
  <si>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</si>
  <si>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</si>
  <si>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</si>
  <si>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</si>
  <si>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</si>
  <si>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</si>
  <si>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</si>
  <si>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</si>
  <si>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</si>
  <si>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</si>
  <si>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</si>
  <si>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</si>
  <si>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</si>
  <si>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</si>
  <si>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</si>
  <si>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</si>
  <si>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</si>
  <si>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</si>
  <si>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</si>
  <si>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</si>
  <si>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</si>
  <si>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</si>
  <si>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</si>
  <si>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</si>
  <si>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</si>
  <si>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</si>
  <si>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</si>
  <si>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</si>
  <si>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</si>
  <si>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</si>
  <si>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</si>
  <si>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</si>
  <si>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</si>
  <si>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</si>
  <si>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</si>
  <si>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</si>
  <si>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</si>
  <si>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</si>
  <si>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</si>
  <si>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</si>
  <si>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</si>
  <si>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</si>
  <si>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</si>
  <si>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</si>
  <si>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</si>
  <si>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</si>
  <si>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</si>
  <si>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</si>
  <si>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</si>
  <si>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</si>
  <si>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</si>
  <si>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</si>
  <si>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</si>
  <si>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</si>
  <si>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</si>
  <si>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</si>
  <si>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</si>
  <si>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</si>
  <si>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</si>
  <si>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</si>
  <si>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</si>
  <si>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</si>
  <si>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</si>
  <si>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</si>
  <si>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</si>
  <si>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</si>
  <si>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</si>
  <si>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</si>
  <si>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</si>
  <si>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</si>
  <si>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</si>
  <si>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</si>
  <si>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</si>
  <si>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</si>
  <si>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</si>
  <si>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</si>
  <si>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</si>
  <si>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</si>
  <si>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</si>
  <si>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</si>
  <si>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</si>
  <si>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</si>
  <si>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</si>
  <si>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</si>
  <si>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</si>
  <si>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</si>
  <si>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</si>
  <si>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</si>
  <si>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</si>
  <si>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</si>
  <si>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</si>
  <si>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</si>
  <si>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</si>
  <si>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</si>
  <si>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</si>
  <si>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</si>
  <si>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</si>
  <si>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</si>
  <si>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</si>
  <si>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</si>
  <si>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</si>
  <si>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</si>
  <si>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</si>
  <si>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</si>
  <si>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</si>
  <si>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</si>
  <si>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</si>
  <si>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</si>
  <si>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</si>
  <si>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</si>
  <si>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</si>
  <si>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</si>
  <si>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</si>
  <si>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</si>
  <si>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</si>
  <si>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</si>
  <si>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</si>
  <si>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</si>
  <si>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</si>
  <si>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</si>
  <si>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</si>
  <si>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</si>
  <si>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</si>
  <si>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</si>
  <si>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</si>
  <si>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</si>
  <si>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</si>
  <si>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</si>
  <si>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</si>
  <si>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</si>
  <si>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</si>
  <si>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</si>
  <si>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</si>
  <si>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</si>
  <si>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</si>
  <si>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</si>
  <si>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</si>
  <si>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</si>
  <si>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</si>
  <si>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</si>
  <si>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</si>
  <si>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</si>
  <si>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</si>
  <si>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</si>
  <si>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</si>
  <si>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</si>
  <si>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</si>
  <si>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</si>
  <si>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</si>
  <si>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</si>
  <si>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</si>
  <si>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</si>
  <si>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</si>
  <si>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</si>
  <si>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</si>
  <si>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</si>
  <si>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</si>
  <si>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</si>
  <si>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</si>
  <si>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</si>
  <si>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</si>
  <si>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</si>
  <si>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</si>
  <si>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</si>
  <si>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</si>
  <si>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</si>
  <si>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</si>
  <si>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</si>
  <si>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</si>
  <si>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</si>
  <si>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</si>
  <si>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</si>
  <si>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</si>
  <si>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</si>
  <si>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</si>
  <si>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</si>
  <si>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</si>
  <si>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</si>
  <si>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</si>
  <si>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</si>
  <si>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</si>
  <si>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</si>
  <si>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</si>
  <si>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</si>
  <si>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</si>
  <si>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</si>
  <si>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</si>
  <si>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</si>
  <si>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</si>
  <si>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</si>
  <si>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</si>
  <si>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</si>
  <si>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</si>
  <si>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</si>
  <si>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</si>
  <si>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</si>
  <si>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</si>
  <si>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</si>
  <si>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</si>
  <si>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</si>
  <si>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</si>
  <si>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</si>
  <si>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</si>
  <si>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</si>
  <si>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</si>
  <si>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</si>
  <si>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</si>
  <si>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</si>
  <si>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</si>
  <si>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</si>
  <si>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</si>
  <si>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</si>
  <si>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</si>
  <si>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</si>
  <si>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</si>
  <si>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</si>
  <si>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</si>
  <si>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</si>
  <si>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</si>
  <si>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</si>
  <si>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</si>
  <si>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</si>
  <si>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</si>
  <si>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</si>
  <si>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</si>
  <si>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</si>
  <si>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</si>
  <si>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</si>
  <si>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</si>
  <si>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</si>
  <si>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</si>
  <si>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</si>
  <si>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</si>
  <si>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</si>
  <si>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</si>
  <si>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</si>
  <si>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</si>
  <si>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</si>
  <si>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</si>
  <si>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</si>
  <si>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</si>
  <si>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</si>
  <si>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</si>
  <si>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</si>
  <si>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</si>
  <si>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</si>
  <si>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</si>
  <si>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</si>
  <si>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</si>
  <si>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</si>
  <si>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</si>
  <si>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</si>
  <si>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</si>
  <si>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</si>
  <si>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</si>
  <si>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</si>
  <si>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</si>
  <si>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</si>
  <si>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</si>
  <si>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</si>
  <si>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</si>
  <si>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</si>
  <si>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</si>
  <si>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</si>
  <si>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</si>
  <si>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</si>
  <si>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</si>
  <si>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</si>
  <si>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</si>
  <si>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</si>
  <si>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</si>
  <si>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</si>
  <si>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</si>
  <si>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</si>
  <si>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</si>
  <si>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</si>
  <si>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</si>
  <si>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</si>
  <si>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</si>
  <si>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</si>
  <si>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</si>
  <si>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</si>
  <si>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</si>
  <si>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</si>
  <si>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</si>
  <si>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</si>
  <si>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</si>
  <si>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</si>
  <si>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</si>
  <si>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</si>
  <si>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</si>
  <si>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</si>
  <si>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</si>
  <si>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</si>
  <si>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</si>
  <si>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</si>
  <si>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</si>
  <si>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</si>
  <si>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</si>
  <si>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</si>
  <si>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</si>
  <si>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</si>
  <si>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</si>
  <si>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</si>
  <si>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</si>
  <si>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</si>
  <si>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</si>
  <si>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</si>
  <si>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</si>
  <si>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</si>
  <si>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</si>
  <si>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</si>
  <si>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</si>
  <si>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</si>
  <si>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</si>
  <si>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</si>
  <si>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</si>
  <si>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</si>
  <si>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</si>
  <si>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</si>
  <si>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</si>
  <si>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</si>
  <si>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</si>
  <si>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</si>
  <si>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</si>
  <si>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</si>
  <si>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</si>
  <si>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</si>
  <si>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</si>
  <si>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</si>
  <si>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</si>
  <si>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</si>
  <si>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</si>
  <si>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</si>
  <si>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</si>
  <si>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</si>
  <si>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</si>
  <si>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</si>
  <si>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</si>
  <si>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</si>
  <si>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</si>
  <si>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</si>
  <si>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</si>
  <si>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</si>
  <si>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</si>
  <si>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</si>
  <si>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</si>
  <si>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</si>
  <si>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</si>
  <si>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</si>
  <si>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</si>
  <si>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</si>
  <si>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</si>
  <si>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</si>
  <si>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</si>
  <si>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</si>
  <si>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</si>
  <si>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</si>
  <si>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</si>
  <si>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</si>
  <si>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</si>
  <si>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</si>
  <si>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</si>
  <si>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</si>
  <si>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</si>
  <si>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</si>
  <si>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</si>
  <si>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</si>
  <si>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</si>
  <si>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</si>
  <si>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</si>
  <si>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</si>
  <si>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</si>
  <si>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</si>
  <si>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</si>
  <si>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</si>
  <si>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</si>
  <si>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</si>
  <si>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</si>
  <si>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</si>
  <si>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</si>
  <si>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</si>
  <si>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</si>
  <si>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</si>
  <si>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</si>
  <si>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</si>
  <si>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</si>
  <si>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</si>
  <si>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</si>
  <si>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</si>
  <si>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</si>
  <si>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</si>
  <si>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</si>
  <si>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</si>
  <si>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</si>
  <si>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</si>
  <si>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</si>
  <si>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</si>
  <si>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</si>
  <si>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</si>
  <si>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</si>
  <si>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</si>
  <si>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</si>
  <si>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</si>
  <si>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</si>
  <si>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</si>
  <si>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</si>
  <si>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</si>
  <si>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</si>
  <si>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</si>
  <si>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</si>
  <si>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</si>
  <si>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</si>
  <si>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</si>
  <si>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</si>
  <si>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</si>
  <si>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</si>
  <si>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</si>
  <si>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</si>
  <si>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</si>
  <si>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</si>
  <si>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</si>
  <si>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</si>
  <si>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</si>
  <si>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</si>
  <si>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</si>
  <si>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</si>
  <si>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</si>
  <si>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</si>
  <si>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</si>
  <si>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</si>
  <si>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</si>
  <si>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</si>
  <si>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</si>
  <si>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</si>
  <si>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</si>
  <si>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</si>
  <si>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</si>
  <si>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</si>
  <si>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</si>
  <si>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</si>
  <si>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</si>
  <si>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</si>
  <si>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</si>
  <si>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</si>
  <si>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</si>
  <si>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</si>
  <si>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</si>
  <si>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</si>
  <si>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</si>
  <si>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</si>
  <si>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</si>
  <si>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</si>
  <si>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</si>
  <si>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</si>
  <si>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</si>
  <si>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</si>
  <si>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</si>
  <si>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</si>
  <si>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</si>
  <si>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</si>
  <si>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</si>
  <si>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</si>
  <si>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</si>
  <si>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</si>
  <si>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</si>
  <si>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</si>
  <si>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</si>
  <si>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</si>
  <si>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</si>
  <si>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</si>
  <si>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</si>
  <si>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</si>
  <si>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</si>
  <si>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</si>
  <si>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</si>
  <si>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</si>
  <si>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</si>
  <si>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</si>
  <si>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</si>
  <si>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</si>
  <si>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</si>
  <si>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</si>
  <si>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</si>
  <si>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</si>
  <si>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</si>
  <si>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</si>
  <si>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</si>
  <si>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</si>
  <si>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</si>
  <si>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</si>
  <si>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</si>
  <si>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</si>
  <si>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</si>
  <si>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</si>
  <si>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</si>
  <si>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</si>
  <si>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</si>
  <si>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</si>
  <si>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</si>
  <si>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</si>
  <si>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</si>
  <si>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</si>
  <si>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</si>
  <si>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</si>
  <si>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</si>
  <si>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</si>
  <si>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</si>
  <si>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</si>
  <si>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</si>
  <si>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</si>
  <si>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</si>
  <si>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</si>
  <si>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</si>
  <si>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</si>
  <si>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</si>
  <si>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</si>
  <si>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</si>
  <si>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</si>
  <si>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</si>
  <si>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</si>
  <si>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</si>
  <si>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</si>
  <si>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</si>
  <si>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</si>
  <si>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</si>
  <si>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</si>
  <si>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</si>
  <si>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</si>
  <si>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</si>
  <si>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</si>
  <si>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</si>
  <si>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</si>
  <si>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</si>
  <si>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</si>
  <si>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</si>
  <si>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</si>
  <si>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</si>
  <si>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</si>
  <si>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</si>
  <si>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</si>
  <si>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</si>
  <si>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</si>
  <si>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</si>
  <si>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</si>
  <si>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</si>
  <si>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</si>
  <si>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</si>
  <si>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</si>
  <si>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</si>
  <si>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</si>
  <si>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</si>
  <si>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</si>
  <si>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</si>
  <si>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</si>
  <si>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</si>
  <si>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</si>
  <si>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</si>
  <si>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</si>
  <si>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</si>
  <si>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</si>
  <si>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</si>
  <si>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</si>
  <si>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</si>
  <si>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</si>
  <si>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</si>
  <si>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</si>
  <si>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</si>
  <si>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</si>
  <si>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</si>
  <si>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</si>
  <si>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</si>
  <si>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</si>
  <si>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</si>
  <si>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</si>
  <si>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</si>
  <si>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</si>
  <si>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</si>
  <si>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</si>
  <si>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</si>
  <si>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</si>
  <si>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</si>
  <si>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</si>
  <si>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</si>
  <si>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</si>
  <si>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</si>
  <si>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</si>
  <si>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</si>
  <si>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</si>
  <si>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</si>
  <si>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</si>
  <si>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</si>
  <si>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</si>
  <si>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</si>
  <si>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</si>
  <si>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</si>
  <si>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</si>
  <si>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</si>
  <si>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</si>
  <si>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</si>
  <si>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</si>
  <si>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</si>
  <si>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</si>
  <si>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</si>
  <si>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</si>
  <si>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</si>
  <si>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</si>
  <si>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</si>
  <si>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</si>
  <si>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</si>
  <si>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</si>
  <si>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</si>
  <si>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</si>
  <si>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</si>
  <si>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</si>
  <si>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</si>
  <si>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</si>
  <si>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</si>
  <si>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</si>
  <si>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</si>
  <si>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</si>
  <si>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</si>
  <si>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</si>
  <si>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</si>
  <si>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</si>
  <si>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</si>
  <si>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</si>
  <si>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</si>
  <si>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</si>
  <si>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</si>
  <si>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</si>
  <si>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</si>
  <si>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</si>
  <si>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</si>
  <si>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</si>
  <si>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</si>
  <si>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</si>
  <si>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</si>
  <si>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</si>
  <si>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</si>
  <si>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</si>
  <si>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</si>
  <si>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</si>
  <si>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</si>
  <si>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</si>
  <si>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</si>
  <si>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</si>
  <si>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</si>
  <si>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</si>
  <si>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</si>
  <si>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</si>
  <si>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</si>
  <si>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</si>
  <si>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</si>
  <si>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</si>
  <si>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</si>
  <si>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</si>
  <si>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</si>
  <si>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</si>
  <si>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</si>
  <si>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</si>
  <si>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</si>
  <si>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</si>
  <si>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</si>
  <si>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</si>
  <si>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</si>
  <si>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</si>
  <si>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</si>
  <si>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</si>
  <si>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</si>
  <si>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</si>
  <si>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</si>
  <si>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</si>
  <si>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</si>
  <si>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</si>
  <si>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</si>
  <si>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</si>
  <si>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</si>
  <si>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</si>
  <si>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</si>
  <si>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</si>
  <si>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</si>
  <si>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</si>
  <si>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</si>
  <si>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</si>
  <si>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</si>
  <si>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</si>
  <si>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</si>
  <si>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</si>
  <si>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</si>
  <si>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</si>
  <si>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</si>
  <si>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</si>
  <si>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</si>
  <si>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</si>
  <si>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</si>
  <si>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</si>
  <si>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</si>
  <si>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</si>
  <si>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</si>
  <si>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</si>
  <si>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</si>
  <si>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</si>
  <si>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</si>
  <si>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</si>
  <si>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</si>
  <si>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</si>
  <si>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</si>
  <si>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</si>
  <si>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</si>
  <si>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</si>
  <si>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</si>
  <si>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</si>
  <si>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</si>
  <si>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</si>
  <si>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</si>
  <si>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</si>
  <si>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</si>
  <si>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</si>
  <si>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</si>
  <si>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</si>
  <si>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</si>
  <si>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</si>
  <si>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</si>
  <si>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</si>
  <si>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</si>
  <si>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</si>
  <si>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</si>
  <si>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</si>
  <si>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</si>
  <si>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</si>
  <si>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</si>
  <si>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</si>
  <si>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</si>
  <si>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</si>
  <si>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</si>
  <si>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</si>
  <si>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</si>
  <si>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</si>
  <si>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</si>
  <si>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</si>
  <si>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</si>
  <si>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</si>
  <si>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</si>
  <si>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</si>
  <si>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</si>
  <si>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</si>
  <si>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</si>
  <si>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</si>
  <si>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</si>
  <si>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</si>
  <si>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</si>
  <si>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</si>
  <si>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</si>
  <si>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</si>
  <si>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</si>
  <si>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</si>
  <si>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</si>
  <si>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</si>
  <si>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</si>
  <si>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</si>
  <si>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</si>
  <si>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</si>
  <si>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</si>
  <si>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</si>
  <si>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</si>
  <si>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</si>
  <si>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</si>
  <si>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</si>
  <si>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</si>
  <si>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</si>
  <si>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</si>
  <si>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</si>
  <si>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</si>
  <si>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</si>
  <si>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</si>
  <si>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</si>
  <si>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</si>
  <si>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</si>
  <si>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</si>
  <si>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</si>
  <si>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</si>
  <si>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</si>
  <si>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</si>
  <si>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</si>
  <si>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</si>
  <si>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</si>
  <si>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</si>
  <si>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</si>
  <si>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</si>
  <si>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</si>
  <si>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</si>
  <si>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</si>
  <si>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</si>
  <si>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</si>
  <si>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</si>
  <si>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</si>
  <si>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</si>
  <si>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</si>
  <si>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</si>
  <si>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</si>
  <si>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</si>
  <si>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</si>
  <si>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</si>
  <si>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</si>
  <si>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</si>
  <si>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</si>
  <si>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</si>
  <si>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</si>
  <si>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</si>
  <si>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</si>
  <si>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</si>
  <si>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</si>
  <si>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</si>
  <si>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</si>
  <si>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</si>
  <si>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</si>
  <si>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</si>
  <si>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</si>
  <si>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</si>
  <si>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</si>
  <si>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</si>
  <si>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</si>
  <si>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</si>
  <si>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</si>
  <si>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</si>
  <si>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</si>
  <si>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</si>
  <si>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</si>
  <si>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</si>
  <si>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</si>
  <si>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</si>
  <si>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</si>
  <si>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</si>
  <si>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</si>
  <si>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</si>
  <si>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</si>
  <si>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</si>
  <si>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</si>
  <si>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</si>
  <si>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</si>
  <si>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</si>
  <si>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</si>
  <si>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</si>
  <si>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</si>
  <si>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</si>
  <si>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</si>
  <si>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</si>
  <si>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</si>
  <si>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</si>
  <si>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</si>
  <si>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</si>
  <si>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</si>
  <si>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</si>
  <si>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</si>
  <si>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</si>
  <si>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</si>
  <si>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</si>
  <si>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</si>
  <si>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</si>
  <si>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</si>
  <si>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</si>
  <si>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</si>
  <si>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</si>
  <si>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</si>
  <si>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</si>
  <si>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</si>
  <si>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</si>
  <si>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</si>
  <si>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</si>
  <si>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</si>
  <si>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</si>
  <si>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</si>
  <si>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</si>
  <si>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</si>
  <si>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</si>
  <si>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</si>
  <si>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</si>
  <si>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</si>
  <si>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</si>
  <si>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</si>
  <si>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</si>
  <si>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</si>
  <si>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</si>
  <si>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</si>
  <si>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</si>
  <si>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</si>
  <si>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</si>
  <si>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</si>
  <si>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</si>
  <si>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</si>
  <si>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</si>
  <si>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</si>
  <si>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</si>
  <si>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</si>
  <si>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</si>
  <si>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</si>
  <si>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</si>
  <si>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</si>
  <si>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</si>
  <si>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</si>
  <si>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</si>
  <si>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</si>
  <si>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</si>
  <si>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</si>
  <si>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</si>
  <si>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</si>
  <si>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</si>
  <si>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</si>
  <si>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</si>
  <si>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</si>
  <si>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</si>
  <si>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</si>
  <si>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</si>
  <si>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</si>
  <si>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</si>
  <si>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</si>
  <si>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</si>
  <si>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</si>
  <si>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</si>
  <si>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</si>
  <si>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</si>
  <si>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</si>
  <si>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</si>
  <si>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</si>
  <si>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</si>
  <si>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</si>
  <si>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</si>
  <si>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</si>
  <si>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</si>
  <si>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</si>
  <si>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</si>
  <si>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</si>
  <si>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</si>
  <si>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</si>
  <si>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</si>
  <si>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</si>
  <si>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</si>
  <si>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</si>
  <si>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</si>
  <si>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</si>
  <si>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</si>
  <si>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</si>
  <si>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</si>
  <si>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</si>
  <si>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</si>
  <si>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</si>
  <si>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</si>
  <si>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</si>
  <si>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</si>
  <si>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</si>
  <si>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</si>
  <si>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</si>
  <si>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</si>
  <si>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</si>
  <si>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</si>
  <si>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</si>
  <si>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</si>
  <si>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</si>
  <si>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</si>
  <si>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</si>
  <si>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</si>
  <si>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</si>
  <si>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</si>
  <si>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</si>
  <si>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</si>
  <si>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</si>
  <si>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</si>
  <si>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</si>
  <si>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</si>
  <si>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</si>
  <si>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</si>
  <si>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</si>
  <si>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</si>
  <si>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</si>
  <si>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</si>
  <si>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</si>
  <si>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</si>
  <si>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</si>
  <si>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</si>
  <si>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</si>
  <si>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</si>
  <si>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</si>
  <si>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</si>
  <si>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</si>
  <si>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</si>
  <si>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</si>
  <si>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</si>
  <si>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</si>
  <si>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</si>
  <si>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</si>
  <si>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</si>
  <si>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</si>
  <si>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</si>
  <si>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</si>
  <si>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</si>
  <si>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</si>
  <si>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</si>
  <si>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</si>
  <si>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</si>
  <si>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</si>
  <si>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</si>
  <si>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</si>
  <si>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</si>
  <si>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</si>
  <si>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</si>
  <si>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</si>
  <si>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</si>
  <si>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</si>
  <si>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</si>
  <si>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</si>
  <si>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</si>
  <si>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</si>
  <si>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</si>
  <si>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</si>
  <si>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</si>
  <si>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</si>
  <si>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</si>
  <si>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</si>
  <si>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</si>
  <si>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</si>
  <si>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</si>
  <si>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</si>
  <si>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</si>
  <si>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</si>
  <si>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</si>
  <si>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</si>
  <si>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</si>
  <si>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</si>
  <si>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</si>
  <si>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</si>
  <si>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</si>
  <si>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</si>
  <si>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</si>
  <si>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</si>
  <si>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</si>
  <si>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</si>
  <si>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</si>
  <si>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</si>
  <si>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</si>
  <si>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</si>
  <si>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</si>
  <si>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</si>
  <si>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</si>
  <si>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</si>
  <si>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</si>
  <si>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</si>
  <si>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</si>
  <si>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</si>
  <si>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</si>
  <si>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</si>
  <si>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</si>
  <si>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</si>
  <si>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</si>
  <si>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</si>
  <si>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</si>
  <si>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</si>
  <si>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</si>
  <si>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</si>
  <si>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</si>
  <si>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</si>
  <si>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</si>
  <si>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</si>
  <si>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</si>
  <si>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</si>
  <si>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</si>
  <si>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</si>
  <si>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</si>
  <si>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</si>
  <si>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</si>
  <si>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</si>
  <si>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</si>
  <si>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</si>
  <si>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</si>
  <si>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</si>
  <si>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</si>
  <si>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</si>
  <si>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</si>
  <si>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</si>
  <si>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</si>
  <si>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</si>
  <si>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</si>
  <si>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</si>
  <si>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</si>
  <si>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</si>
  <si>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</si>
  <si>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</si>
  <si>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</si>
  <si>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</si>
  <si>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</si>
  <si>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</si>
  <si>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</si>
  <si>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</si>
  <si>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</si>
  <si>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</si>
  <si>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</si>
  <si>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</si>
  <si>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</si>
  <si>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</si>
  <si>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</si>
  <si>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</si>
  <si>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</si>
  <si>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</si>
  <si>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</si>
  <si>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</si>
  <si>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</si>
  <si>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</si>
  <si>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</si>
  <si>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</si>
  <si>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</si>
  <si>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</si>
  <si>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</si>
  <si>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</si>
  <si>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</si>
  <si>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</si>
  <si>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</si>
  <si>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</si>
  <si>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</si>
  <si>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</si>
  <si>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</si>
  <si>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</si>
  <si>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</si>
  <si>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</si>
  <si>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</si>
  <si>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</si>
  <si>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</si>
  <si>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</si>
  <si>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</si>
  <si>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</si>
  <si>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</si>
  <si>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</si>
  <si>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</si>
  <si>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</si>
  <si>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</si>
  <si>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</si>
  <si>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</si>
  <si>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</si>
  <si>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</si>
  <si>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</si>
  <si>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</si>
  <si>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</si>
  <si>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</si>
  <si>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</si>
  <si>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</si>
  <si>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</si>
  <si>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</si>
  <si>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</si>
  <si>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</si>
  <si>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</si>
  <si>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</si>
  <si>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</si>
  <si>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</si>
  <si>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</si>
  <si>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</si>
  <si>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</si>
  <si>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</si>
  <si>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</si>
  <si>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</si>
  <si>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</si>
  <si>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</si>
  <si>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</si>
  <si>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</si>
  <si>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</si>
  <si>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</si>
  <si>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</si>
  <si>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</si>
  <si>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</si>
  <si>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</si>
  <si>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</si>
  <si>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</si>
  <si>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</si>
  <si>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</si>
  <si>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</si>
  <si>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</si>
  <si>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</si>
  <si>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</si>
  <si>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</si>
  <si>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</si>
  <si>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</si>
  <si>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</si>
  <si>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</si>
  <si>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</si>
  <si>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</si>
  <si>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</si>
  <si>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</si>
  <si>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</si>
  <si>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</si>
  <si>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</si>
  <si>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</si>
  <si>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</si>
  <si>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</si>
  <si>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</si>
  <si>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</si>
  <si>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</si>
  <si>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</si>
  <si>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</si>
  <si>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</si>
  <si>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</si>
  <si>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</si>
  <si>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</si>
  <si>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</si>
  <si>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</si>
  <si>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</si>
  <si>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</si>
  <si>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</si>
  <si>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</si>
  <si>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</si>
  <si>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</si>
  <si>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</si>
  <si>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</si>
  <si>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</si>
  <si>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</si>
  <si>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</si>
  <si>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</si>
  <si>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</si>
  <si>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</si>
  <si>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</si>
  <si>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</si>
  <si>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</si>
  <si>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</si>
  <si>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</si>
  <si>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</si>
  <si>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</si>
  <si>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</si>
  <si>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</si>
  <si>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</si>
  <si>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</si>
  <si>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</si>
  <si>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</si>
  <si>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</si>
  <si>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</si>
  <si>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</si>
  <si>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</si>
  <si>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</si>
  <si>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</si>
  <si>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</si>
  <si>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</si>
  <si>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</si>
  <si>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</si>
  <si>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</si>
  <si>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</si>
  <si>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</si>
  <si>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</si>
  <si>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</si>
  <si>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</si>
  <si>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</si>
  <si>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</si>
  <si>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</si>
  <si>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</si>
  <si>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</si>
  <si>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</si>
  <si>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</si>
  <si>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</si>
  <si>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</si>
  <si>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</si>
  <si>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</si>
  <si>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</si>
  <si>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</si>
  <si>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</si>
  <si>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</si>
  <si>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</si>
  <si>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</si>
  <si>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</si>
  <si>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</si>
  <si>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</si>
  <si>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</si>
  <si>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</si>
  <si>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</si>
  <si>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</si>
  <si>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</si>
  <si>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</si>
  <si>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</si>
  <si>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</si>
  <si>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</si>
  <si>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</si>
  <si>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</si>
  <si>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</si>
  <si>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</si>
  <si>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</si>
  <si>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</si>
  <si>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</si>
  <si>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</si>
  <si>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</si>
  <si>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</si>
  <si>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</si>
  <si>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</si>
  <si>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</si>
  <si>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</si>
  <si>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</si>
  <si>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</si>
  <si>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</si>
  <si>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</si>
  <si>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</si>
  <si>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</si>
  <si>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</si>
  <si>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</si>
  <si>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</si>
  <si>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</si>
  <si>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</si>
  <si>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</si>
  <si>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</si>
  <si>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</si>
  <si>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</si>
  <si>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</si>
  <si>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</si>
  <si>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</si>
  <si>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</si>
  <si>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</si>
  <si>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</si>
  <si>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</si>
  <si>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</si>
  <si>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</si>
  <si>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</si>
  <si>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</si>
  <si>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</si>
  <si>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</si>
  <si>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</si>
  <si>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</si>
  <si>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</si>
  <si>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</si>
  <si>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</si>
  <si>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</si>
  <si>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</si>
  <si>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</si>
  <si>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</si>
  <si>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</si>
  <si>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</si>
  <si>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</si>
  <si>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</si>
  <si>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</si>
  <si>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</si>
  <si>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</si>
  <si>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</si>
  <si>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</si>
  <si>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</si>
  <si>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</si>
  <si>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</si>
  <si>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</si>
  <si>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</si>
  <si>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</si>
  <si>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</si>
  <si>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</si>
  <si>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</si>
  <si>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</si>
  <si>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</si>
  <si>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</si>
  <si>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</si>
  <si>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</si>
  <si>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</si>
  <si>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</si>
  <si>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</si>
  <si>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</si>
  <si>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</si>
  <si>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</si>
  <si>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</si>
  <si>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</si>
  <si>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</si>
  <si>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</si>
  <si>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</si>
  <si>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</si>
  <si>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</si>
  <si>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</si>
  <si>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</si>
  <si>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</si>
  <si>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</si>
  <si>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</si>
  <si>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</si>
  <si>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</si>
  <si>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</si>
  <si>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</si>
  <si>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</si>
  <si>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</si>
  <si>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</si>
  <si>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</si>
  <si>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</si>
  <si>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</si>
  <si>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</si>
  <si>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</si>
  <si>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</si>
  <si>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</si>
  <si>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</si>
  <si>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</si>
  <si>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</si>
  <si>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</si>
  <si>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</si>
  <si>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</si>
  <si>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</si>
  <si>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</si>
  <si>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</si>
  <si>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</si>
  <si>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</si>
  <si>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</si>
  <si>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</si>
  <si>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</si>
  <si>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</si>
  <si>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</si>
  <si>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</si>
  <si>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</si>
  <si>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</si>
  <si>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</si>
  <si>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</si>
  <si>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</si>
  <si>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</si>
  <si>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</si>
  <si>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</si>
  <si>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</si>
  <si>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</si>
  <si>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</si>
  <si>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</si>
  <si>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</si>
  <si>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</si>
  <si>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</si>
  <si>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</si>
  <si>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</si>
  <si>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</si>
  <si>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</si>
  <si>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</si>
  <si>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</si>
  <si>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</si>
  <si>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</si>
  <si>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</si>
  <si>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</si>
  <si>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</si>
  <si>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</si>
  <si>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</si>
  <si>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</si>
  <si>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</si>
  <si>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</si>
  <si>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</si>
  <si>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</si>
  <si>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</si>
  <si>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</si>
  <si>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</si>
  <si>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</si>
  <si>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</si>
  <si>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</si>
  <si>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</si>
  <si>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</si>
  <si>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</si>
  <si>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</si>
  <si>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</si>
  <si>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</si>
  <si>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</si>
  <si>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</si>
  <si>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</si>
  <si>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</si>
  <si>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</si>
  <si>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</si>
  <si>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</si>
  <si>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</si>
  <si>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</si>
  <si>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</si>
  <si>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</si>
  <si>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</si>
  <si>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</si>
  <si>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</si>
  <si>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</si>
  <si>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</si>
  <si>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</si>
  <si>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</si>
  <si>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</si>
  <si>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</si>
  <si>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</si>
  <si>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</si>
  <si>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</si>
  <si>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</si>
  <si>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</si>
  <si>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</si>
  <si>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</si>
  <si>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</si>
  <si>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</si>
  <si>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</si>
  <si>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</si>
  <si>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</si>
  <si>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</si>
  <si>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</si>
  <si>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</si>
  <si>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</si>
  <si>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</si>
  <si>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</si>
  <si>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</si>
  <si>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</si>
  <si>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</si>
  <si>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</si>
  <si>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</si>
  <si>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</si>
  <si>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</si>
  <si>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</si>
  <si>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</si>
  <si>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</si>
  <si>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</si>
  <si>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</si>
  <si>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</si>
  <si>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</si>
  <si>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</si>
  <si>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</si>
  <si>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</si>
  <si>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</si>
  <si>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</si>
  <si>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</si>
  <si>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</si>
  <si>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</si>
  <si>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</si>
  <si>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</si>
  <si>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</si>
  <si>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</si>
  <si>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</si>
  <si>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</si>
  <si>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</si>
  <si>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</si>
  <si>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</si>
  <si>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</si>
  <si>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</si>
  <si>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</si>
  <si>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</si>
  <si>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</si>
  <si>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</si>
  <si>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</si>
  <si>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</si>
  <si>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</si>
  <si>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</si>
  <si>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</si>
  <si>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</si>
  <si>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</si>
  <si>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</si>
  <si>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</si>
  <si>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</si>
  <si>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</si>
  <si>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</si>
  <si>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</si>
  <si>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</si>
  <si>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</si>
  <si>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</si>
  <si>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</si>
  <si>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</si>
  <si>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</si>
  <si>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</si>
  <si>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</si>
  <si>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</si>
  <si>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</si>
  <si>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</si>
  <si>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</si>
  <si>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</si>
  <si>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</si>
  <si>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</si>
  <si>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</si>
  <si>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</si>
  <si>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</si>
  <si>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</si>
  <si>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</si>
  <si>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</si>
  <si>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</si>
  <si>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</si>
  <si>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</si>
  <si>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</si>
  <si>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</si>
  <si>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</si>
  <si>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</si>
  <si>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</si>
  <si>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</si>
  <si>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</si>
  <si>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</si>
  <si>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</si>
  <si>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</si>
  <si>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</si>
  <si>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</si>
  <si>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</si>
  <si>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</si>
  <si>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</si>
  <si>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</si>
  <si>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</si>
  <si>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</si>
  <si>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</si>
  <si>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</si>
  <si>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</si>
  <si>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</si>
  <si>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</si>
  <si>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</si>
  <si>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</si>
  <si>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</si>
  <si>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</si>
  <si>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</si>
  <si>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</si>
  <si>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</si>
  <si>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</si>
  <si>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</si>
  <si>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</si>
  <si>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</si>
  <si>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</si>
  <si>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</si>
  <si>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</si>
  <si>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</si>
  <si>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</si>
  <si>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</si>
  <si>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</si>
  <si>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</si>
  <si>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</si>
  <si>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</si>
  <si>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</si>
  <si>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</si>
  <si>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</si>
  <si>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</si>
  <si>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</si>
  <si>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</si>
  <si>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</si>
  <si>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</si>
  <si>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</si>
  <si>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</si>
  <si>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</si>
  <si>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</si>
  <si>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</si>
  <si>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</si>
  <si>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</si>
  <si>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</si>
  <si>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</si>
  <si>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</si>
  <si>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</si>
  <si>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</si>
  <si>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</si>
  <si>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</si>
  <si>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</si>
  <si>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</si>
  <si>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</si>
  <si>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</si>
  <si>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</si>
  <si>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</si>
  <si>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</si>
  <si>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</si>
  <si>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</si>
  <si>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</si>
  <si>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</si>
  <si>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</si>
  <si>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</si>
  <si>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</si>
  <si>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</si>
  <si>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</si>
  <si>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</si>
  <si>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</si>
  <si>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</si>
  <si>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</si>
  <si>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</si>
  <si>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</si>
  <si>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</si>
  <si>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</si>
  <si>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</si>
  <si>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</si>
  <si>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</si>
  <si>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</si>
  <si>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</si>
  <si>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</si>
  <si>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</si>
  <si>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</si>
  <si>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</si>
  <si>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</si>
  <si>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</si>
  <si>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</si>
  <si>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</si>
  <si>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</si>
  <si>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</si>
  <si>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</si>
  <si>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</si>
  <si>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</si>
  <si>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</si>
  <si>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</si>
  <si>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</si>
  <si>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</si>
  <si>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</si>
  <si>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</si>
  <si>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</si>
  <si>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</si>
  <si>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</si>
  <si>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</si>
  <si>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</si>
  <si>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</si>
  <si>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</si>
  <si>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</si>
  <si>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</si>
  <si>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</si>
  <si>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</si>
  <si>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</si>
  <si>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</si>
  <si>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</si>
  <si>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</si>
  <si>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</si>
  <si>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</si>
  <si>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</si>
  <si>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</si>
  <si>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</si>
  <si>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</si>
  <si>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</si>
  <si>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</si>
  <si>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</si>
  <si>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</si>
  <si>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</si>
  <si>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</si>
  <si>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</si>
  <si>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</si>
  <si>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</si>
  <si>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</si>
  <si>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</si>
  <si>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</si>
  <si>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</si>
  <si>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</si>
  <si>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</si>
  <si>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</si>
  <si>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</si>
  <si>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</si>
  <si>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</si>
  <si>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</si>
  <si>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</si>
  <si>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</si>
  <si>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</si>
  <si>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</si>
  <si>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</si>
  <si>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</si>
  <si>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</si>
  <si>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</si>
  <si>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</si>
  <si>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</si>
  <si>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</si>
  <si>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</si>
  <si>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</si>
  <si>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</si>
  <si>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</si>
  <si>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</si>
  <si>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</si>
  <si>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</si>
  <si>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</si>
  <si>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</si>
  <si>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</si>
  <si>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</si>
  <si>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</si>
  <si>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</si>
  <si>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</si>
  <si>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</si>
  <si>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</si>
  <si>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</si>
  <si>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</si>
  <si>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</si>
  <si>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</si>
  <si>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</si>
  <si>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</si>
  <si>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</si>
  <si>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</si>
  <si>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</si>
  <si>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</si>
  <si>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</si>
  <si>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</si>
  <si>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</si>
  <si>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</si>
  <si>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</si>
  <si>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</si>
  <si>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</si>
  <si>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</si>
  <si>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</si>
  <si>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</si>
  <si>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</si>
  <si>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</si>
  <si>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</si>
  <si>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</si>
  <si>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</si>
  <si>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</si>
  <si>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</si>
  <si>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</si>
  <si>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</si>
  <si>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</si>
  <si>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</si>
  <si>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</si>
  <si>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</si>
  <si>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</si>
  <si>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</si>
  <si>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</si>
  <si>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</si>
  <si>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</si>
  <si>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</si>
  <si>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</si>
  <si>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</si>
  <si>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</si>
  <si>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</si>
  <si>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</si>
  <si>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</si>
  <si>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</si>
  <si>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</si>
  <si>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</si>
  <si>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</si>
  <si>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</si>
  <si>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</si>
  <si>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</si>
  <si>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</si>
  <si>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</si>
  <si>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</si>
  <si>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</si>
  <si>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</si>
  <si>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</si>
  <si>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</si>
  <si>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</si>
  <si>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</si>
  <si>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</si>
  <si>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</si>
  <si>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</si>
  <si>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</si>
  <si>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</si>
  <si>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</si>
  <si>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</si>
  <si>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</si>
  <si>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</si>
  <si>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</si>
  <si>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</si>
  <si>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</si>
  <si>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</si>
  <si>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</si>
  <si>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</si>
  <si>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</si>
  <si>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</si>
  <si>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</si>
  <si>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</si>
  <si>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</si>
  <si>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</si>
  <si>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</si>
  <si>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</si>
  <si>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</si>
  <si>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</si>
  <si>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</si>
  <si>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</si>
  <si>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</si>
  <si>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</si>
  <si>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</si>
  <si>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</si>
  <si>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</si>
  <si>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</si>
  <si>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</si>
  <si>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</si>
  <si>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</si>
  <si>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</si>
  <si>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</si>
  <si>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</si>
  <si>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</si>
  <si>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</si>
  <si>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</si>
  <si>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</si>
  <si>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</si>
  <si>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</si>
  <si>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</si>
  <si>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</si>
  <si>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</si>
  <si>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</si>
  <si>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</si>
  <si>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</si>
  <si>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</si>
  <si>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</si>
  <si>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</si>
  <si>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</si>
  <si>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</si>
  <si>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</si>
  <si>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</si>
  <si>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</si>
  <si>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</si>
  <si>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</si>
  <si>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</si>
  <si>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</si>
  <si>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</si>
  <si>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</si>
  <si>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</si>
  <si>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</si>
  <si>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</si>
  <si>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</si>
  <si>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</si>
  <si>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</si>
  <si>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</si>
  <si>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</si>
  <si>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</si>
  <si>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</si>
  <si>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</si>
  <si>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</si>
  <si>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</si>
  <si>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</si>
  <si>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</si>
  <si>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</si>
  <si>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</si>
  <si>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</si>
  <si>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</si>
  <si>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</si>
  <si>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</si>
  <si>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</si>
  <si>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</si>
  <si>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</si>
  <si>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</si>
  <si>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</si>
  <si>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</si>
  <si>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</si>
  <si>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</si>
  <si>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</si>
  <si>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</si>
  <si>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</si>
  <si>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</si>
  <si>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</si>
  <si>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</si>
  <si>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</si>
  <si>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</si>
  <si>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</si>
  <si>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</si>
  <si>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</si>
  <si>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</si>
  <si>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</si>
  <si>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</si>
  <si>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</si>
  <si>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</si>
  <si>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</si>
  <si>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</si>
  <si>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</si>
  <si>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</si>
  <si>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</si>
  <si>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</si>
  <si>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</si>
  <si>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</si>
  <si>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</si>
  <si>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</si>
  <si>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</si>
  <si>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</si>
  <si>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</si>
  <si>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</si>
  <si>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</si>
  <si>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</si>
  <si>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</si>
  <si>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</si>
  <si>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</si>
  <si>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</si>
  <si>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</si>
  <si>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</si>
  <si>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</si>
  <si>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</si>
  <si>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</si>
  <si>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</si>
  <si>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</si>
  <si>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</si>
  <si>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</si>
  <si>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</si>
  <si>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</si>
  <si>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</si>
  <si>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</si>
  <si>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</si>
  <si>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</si>
  <si>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</si>
  <si>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</si>
  <si>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</si>
  <si>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</si>
  <si>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</si>
  <si>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</si>
  <si>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</si>
  <si>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</si>
  <si>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</si>
  <si>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</si>
  <si>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</si>
  <si>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</si>
  <si>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</si>
  <si>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</si>
  <si>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</si>
  <si>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</si>
  <si>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</si>
  <si>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</si>
  <si>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</si>
  <si>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</si>
  <si>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</si>
  <si>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</si>
  <si>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</si>
  <si>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</si>
  <si>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</si>
  <si>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</si>
  <si>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</si>
  <si>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</si>
  <si>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</si>
  <si>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</si>
  <si>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</si>
  <si>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</si>
  <si>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</si>
  <si>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</si>
  <si>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</si>
  <si>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</si>
  <si>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</si>
  <si>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</si>
  <si>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</si>
  <si>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</si>
  <si>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</si>
  <si>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</si>
  <si>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</si>
  <si>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</si>
  <si>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</si>
  <si>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</si>
  <si>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</si>
  <si>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</si>
  <si>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</si>
  <si>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</si>
  <si>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</si>
  <si>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</si>
  <si>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</si>
  <si>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</si>
  <si>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</si>
  <si>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</si>
  <si>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</si>
  <si>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</si>
  <si>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</si>
  <si>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</si>
  <si>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</si>
  <si>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</si>
  <si>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</si>
  <si>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</si>
  <si>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</si>
  <si>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</si>
  <si>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</si>
  <si>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</si>
  <si>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</si>
  <si>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</si>
  <si>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</si>
  <si>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</si>
  <si>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</si>
  <si>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</si>
  <si>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</si>
  <si>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</si>
  <si>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</si>
  <si>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</si>
  <si>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</si>
  <si>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</si>
  <si>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</si>
  <si>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</si>
  <si>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</si>
  <si>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</si>
  <si>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</si>
  <si>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</si>
  <si>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</si>
  <si>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</si>
  <si>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</si>
  <si>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</si>
  <si>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</si>
  <si>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</si>
  <si>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</si>
  <si>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</si>
  <si>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</si>
  <si>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</si>
  <si>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</si>
  <si>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</si>
  <si>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</si>
  <si>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</si>
  <si>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</si>
  <si>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</si>
  <si>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</si>
  <si>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</si>
  <si>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</si>
  <si>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</si>
  <si>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</si>
  <si>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</si>
  <si>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</si>
  <si>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</si>
  <si>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</si>
  <si>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</si>
  <si>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</si>
  <si>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</si>
  <si>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</si>
  <si>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</si>
  <si>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</si>
  <si>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</si>
  <si>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</si>
  <si>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</si>
  <si>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</si>
  <si>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</si>
  <si>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</si>
  <si>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</si>
  <si>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</si>
  <si>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</si>
  <si>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</si>
  <si>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</si>
  <si>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</si>
  <si>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</si>
  <si>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</si>
  <si>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</si>
  <si>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</si>
  <si>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</si>
  <si>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</si>
  <si>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</si>
  <si>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</si>
  <si>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</si>
  <si>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</si>
  <si>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</si>
  <si>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</si>
  <si>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</si>
  <si>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</si>
  <si>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</si>
  <si>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</si>
  <si>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</si>
  <si>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</si>
  <si>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</si>
  <si>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</si>
  <si>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</si>
  <si>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</si>
  <si>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</si>
  <si>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</si>
  <si>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</si>
  <si>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</si>
  <si>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</si>
  <si>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</si>
  <si>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</si>
  <si>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</si>
  <si>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</si>
  <si>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</si>
  <si>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</si>
  <si>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</si>
  <si>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</si>
  <si>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</si>
  <si>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</si>
  <si>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</si>
  <si>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</si>
  <si>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</si>
  <si>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</si>
  <si>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</si>
  <si>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</si>
  <si>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</si>
  <si>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</si>
  <si>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</si>
  <si>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</si>
  <si>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</si>
  <si>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</si>
  <si>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</si>
  <si>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</si>
  <si>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</si>
  <si>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</si>
  <si>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</si>
  <si>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</si>
  <si>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</si>
  <si>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</si>
  <si>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</si>
  <si>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</si>
  <si>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</si>
  <si>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</si>
  <si>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</si>
  <si>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</si>
  <si>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</si>
  <si>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</si>
  <si>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</si>
  <si>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</si>
  <si>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</si>
  <si>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</si>
  <si>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</si>
  <si>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</si>
  <si>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</si>
  <si>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</si>
  <si>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</si>
  <si>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</si>
  <si>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</si>
  <si>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</si>
  <si>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</si>
  <si>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</si>
  <si>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</si>
  <si>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</si>
  <si>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</si>
  <si>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</si>
  <si>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</si>
  <si>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</si>
  <si>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</si>
  <si>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</si>
  <si>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</si>
  <si>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</si>
  <si>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</si>
  <si>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</si>
  <si>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</si>
  <si>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</si>
  <si>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</si>
  <si>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</si>
  <si>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</si>
  <si>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</si>
  <si>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</si>
  <si>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</si>
  <si>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</si>
  <si>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</si>
  <si>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</si>
  <si>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</si>
  <si>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</si>
  <si>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</si>
  <si>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</si>
  <si>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</si>
  <si>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</si>
  <si>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</si>
  <si>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</si>
  <si>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</si>
  <si>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</si>
  <si>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</si>
  <si>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</si>
  <si>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</si>
  <si>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</si>
  <si>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</si>
  <si>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</si>
  <si>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</si>
  <si>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</si>
  <si>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</si>
  <si>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</si>
  <si>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</si>
  <si>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</si>
  <si>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</si>
  <si>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</si>
  <si>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</si>
  <si>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</si>
  <si>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</si>
  <si>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</si>
  <si>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</si>
  <si>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</si>
  <si>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</si>
  <si>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</si>
  <si>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</si>
  <si>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</si>
  <si>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</si>
  <si>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</si>
  <si>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</si>
  <si>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</si>
  <si>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</si>
  <si>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</si>
  <si>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</si>
  <si>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</si>
  <si>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</si>
  <si>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</si>
  <si>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</si>
  <si>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</si>
  <si>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</si>
  <si>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</si>
  <si>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</si>
  <si>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</si>
  <si>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</si>
  <si>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</si>
  <si>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</si>
  <si>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</si>
  <si>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</si>
  <si>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</si>
  <si>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</si>
  <si>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</si>
  <si>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</si>
  <si>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</si>
  <si>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</si>
  <si>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</si>
  <si>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</si>
  <si>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</si>
  <si>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</si>
  <si>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</si>
  <si>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</si>
  <si>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</si>
  <si>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</si>
  <si>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</si>
  <si>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</si>
  <si>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</si>
  <si>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</si>
  <si>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</si>
  <si>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</si>
  <si>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</si>
  <si>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</si>
  <si>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</si>
  <si>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</si>
  <si>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</si>
  <si>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</si>
  <si>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</si>
  <si>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</si>
  <si>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</si>
  <si>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</si>
  <si>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</si>
  <si>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</si>
  <si>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</si>
  <si>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</si>
  <si>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</si>
  <si>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</si>
  <si>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</si>
  <si>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</si>
  <si>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</si>
  <si>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</si>
  <si>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</si>
  <si>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</si>
  <si>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</si>
  <si>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</si>
  <si>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</si>
  <si>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</si>
  <si>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</si>
  <si>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</si>
  <si>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</si>
  <si>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</si>
  <si>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</si>
  <si>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</si>
  <si>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</si>
  <si>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</si>
  <si>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</si>
  <si>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</si>
  <si>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</si>
  <si>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</si>
  <si>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</si>
  <si>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</si>
  <si>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</si>
  <si>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</si>
  <si>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</si>
  <si>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</si>
  <si>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</si>
  <si>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</si>
  <si>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</si>
  <si>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</si>
  <si>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</si>
  <si>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</si>
  <si>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</si>
  <si>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</si>
  <si>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</si>
  <si>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</si>
  <si>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</si>
  <si>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</si>
  <si>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</si>
  <si>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</si>
  <si>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</si>
  <si>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</si>
  <si>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</si>
  <si>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</si>
  <si>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</si>
  <si>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</si>
  <si>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</si>
  <si>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</si>
  <si>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</si>
  <si>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</si>
  <si>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</si>
  <si>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</si>
  <si>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</si>
  <si>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</si>
  <si>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</si>
  <si>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</si>
  <si>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</si>
  <si>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</si>
  <si>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</si>
  <si>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</si>
  <si>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</si>
  <si>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</si>
  <si>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</si>
  <si>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</si>
  <si>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</si>
  <si>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</si>
  <si>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</si>
  <si>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</si>
  <si>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</si>
  <si>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</si>
  <si>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</si>
  <si>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</si>
  <si>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</si>
  <si>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</si>
  <si>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</si>
  <si>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</si>
  <si>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</si>
  <si>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</si>
  <si>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</si>
  <si>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</si>
  <si>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</si>
  <si>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</si>
  <si>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</si>
  <si>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</si>
  <si>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</si>
  <si>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</si>
  <si>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</si>
  <si>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</si>
  <si>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</si>
  <si>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</si>
  <si>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</si>
  <si>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</si>
  <si>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</si>
  <si>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</si>
  <si>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</si>
  <si>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</si>
  <si>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</si>
  <si>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</si>
  <si>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</si>
  <si>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</si>
  <si>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</si>
  <si>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</si>
  <si>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</si>
  <si>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</si>
  <si>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</si>
  <si>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</si>
  <si>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</si>
  <si>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</si>
  <si>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</si>
  <si>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</si>
  <si>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</si>
  <si>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</si>
  <si>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</si>
  <si>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</si>
  <si>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</si>
  <si>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</si>
  <si>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</si>
  <si>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</si>
  <si>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</si>
  <si>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</si>
  <si>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</si>
  <si>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</si>
  <si>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</si>
  <si>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</si>
  <si>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</si>
  <si>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</si>
  <si>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</si>
  <si>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</si>
  <si>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</si>
  <si>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</si>
  <si>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</si>
  <si>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</si>
  <si>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</si>
  <si>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</si>
  <si>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</si>
  <si>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</si>
  <si>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</si>
  <si>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</si>
  <si>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</si>
  <si>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</si>
  <si>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</si>
  <si>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</si>
  <si>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</si>
  <si>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</si>
  <si>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</si>
  <si>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</si>
  <si>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</si>
  <si>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</si>
  <si>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</si>
  <si>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</si>
  <si>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</si>
  <si>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</si>
  <si>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</si>
  <si>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</si>
  <si>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</si>
  <si>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</si>
  <si>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</si>
  <si>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</si>
  <si>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</si>
  <si>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</si>
  <si>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</si>
  <si>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</si>
  <si>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</si>
  <si>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</si>
  <si>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</si>
  <si>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</si>
  <si>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</si>
  <si>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</si>
  <si>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</si>
  <si>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</si>
  <si>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</si>
  <si>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</si>
  <si>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</si>
  <si>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</si>
  <si>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</si>
  <si>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</si>
  <si>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</si>
  <si>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</si>
  <si>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</si>
  <si>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</si>
  <si>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</si>
  <si>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</si>
  <si>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</si>
  <si>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</si>
  <si>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</si>
  <si>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</si>
  <si>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</si>
  <si>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</si>
  <si>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</si>
  <si>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</si>
  <si>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</si>
  <si>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</si>
  <si>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</si>
  <si>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</si>
  <si>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</si>
  <si>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</si>
  <si>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</si>
  <si>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</si>
  <si>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</si>
  <si>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</si>
  <si>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</si>
  <si>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</si>
  <si>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</si>
  <si>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</si>
  <si>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</si>
  <si>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</si>
  <si>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</si>
  <si>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</si>
  <si>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</si>
  <si>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</si>
  <si>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</si>
  <si>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</si>
  <si>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</si>
  <si>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</si>
  <si>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</si>
  <si>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</si>
  <si>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</si>
  <si>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</si>
  <si>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</si>
  <si>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</si>
  <si>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</si>
  <si>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</si>
  <si>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</si>
  <si>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</si>
  <si>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</si>
  <si>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</si>
  <si>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</si>
  <si>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</si>
  <si>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</si>
  <si>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</si>
  <si>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</si>
  <si>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</si>
  <si>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</si>
  <si>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</si>
  <si>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</si>
  <si>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</si>
  <si>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</si>
  <si>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</si>
  <si>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</si>
  <si>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</si>
  <si>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</si>
  <si>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</si>
  <si>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</si>
  <si>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</si>
  <si>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</si>
  <si>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</si>
  <si>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</si>
  <si>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</si>
  <si>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</si>
  <si>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</si>
  <si>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</si>
  <si>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</si>
  <si>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</si>
  <si>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</si>
  <si>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</si>
  <si>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</si>
  <si>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</si>
  <si>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</si>
  <si>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</si>
  <si>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</si>
  <si>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</si>
  <si>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</si>
  <si>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</si>
  <si>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</si>
  <si>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</si>
  <si>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</si>
  <si>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</si>
  <si>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</si>
  <si>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</si>
  <si>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</si>
  <si>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</si>
  <si>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</si>
  <si>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</si>
  <si>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</si>
  <si>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</si>
  <si>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</si>
  <si>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</si>
  <si>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</si>
  <si>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</si>
  <si>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</si>
  <si>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</si>
  <si>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</si>
  <si>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</si>
  <si>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</si>
  <si>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</si>
  <si>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</si>
  <si>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</si>
  <si>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</si>
  <si>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</si>
  <si>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</si>
  <si>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</si>
  <si>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</si>
  <si>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</si>
  <si>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</si>
  <si>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</si>
  <si>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</si>
  <si>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</si>
  <si>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</si>
  <si>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</si>
  <si>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</si>
  <si>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</si>
  <si>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</si>
  <si>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</si>
  <si>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</si>
  <si>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</si>
  <si>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</si>
  <si>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</si>
  <si>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</si>
  <si>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</si>
  <si>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</si>
  <si>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</si>
  <si>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</si>
  <si>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</si>
  <si>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</si>
  <si>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</si>
  <si>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</si>
  <si>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</si>
  <si>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</si>
  <si>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</si>
  <si>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</si>
  <si>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</si>
  <si>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</si>
  <si>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</si>
  <si>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</si>
  <si>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</si>
  <si>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</si>
  <si>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</si>
  <si>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</si>
  <si>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</si>
  <si>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</si>
  <si>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</si>
  <si>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</si>
  <si>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</si>
  <si>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</si>
  <si>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</si>
  <si>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</si>
  <si>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</si>
  <si>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</si>
  <si>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</si>
  <si>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</si>
  <si>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</si>
  <si>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</si>
  <si>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</si>
  <si>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</si>
  <si>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</si>
  <si>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</si>
  <si>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</si>
  <si>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</si>
  <si>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</si>
  <si>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</si>
  <si>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</si>
  <si>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</si>
  <si>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</si>
  <si>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</si>
  <si>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</si>
  <si>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</si>
  <si>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</si>
  <si>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</si>
  <si>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</si>
  <si>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</si>
  <si>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</si>
  <si>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</si>
  <si>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</si>
  <si>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</si>
  <si>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</si>
  <si>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</si>
  <si>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</si>
  <si>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</si>
  <si>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</si>
  <si>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</si>
  <si>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</si>
  <si>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</si>
  <si>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</si>
  <si>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</si>
  <si>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</si>
  <si>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</si>
  <si>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</si>
  <si>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</si>
  <si>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</si>
  <si>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</si>
  <si>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</si>
  <si>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</si>
  <si>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</si>
  <si>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</si>
  <si>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</si>
  <si>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</si>
  <si>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</si>
  <si>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</si>
  <si>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</si>
  <si>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</si>
  <si>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</si>
  <si>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</si>
  <si>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</si>
  <si>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</si>
  <si>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</si>
  <si>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</si>
  <si>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</si>
  <si>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</si>
  <si>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</si>
  <si>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</si>
  <si>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</si>
  <si>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</si>
  <si>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</si>
  <si>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</si>
  <si>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</si>
  <si>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</si>
  <si>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</si>
  <si>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</si>
  <si>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</si>
  <si>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</si>
  <si>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</si>
  <si>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</si>
  <si>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</si>
  <si>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</si>
  <si>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</si>
  <si>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</si>
  <si>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</si>
  <si>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</si>
  <si>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</si>
  <si>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</si>
  <si>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</si>
  <si>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</si>
  <si>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</si>
  <si>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</si>
  <si>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</si>
  <si>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</si>
  <si>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</si>
  <si>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</si>
  <si>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</si>
  <si>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</si>
  <si>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</si>
  <si>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</si>
  <si>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</si>
  <si>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</si>
  <si>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</si>
  <si>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</si>
  <si>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</si>
  <si>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</si>
  <si>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</si>
  <si>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</si>
  <si>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</si>
  <si>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</si>
  <si>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</si>
  <si>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</si>
  <si>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</si>
  <si>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</si>
  <si>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</si>
  <si>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</si>
  <si>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</si>
  <si>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</si>
  <si>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</si>
  <si>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</si>
  <si>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</si>
  <si>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</si>
  <si>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</si>
  <si>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</si>
  <si>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</si>
  <si>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</si>
  <si>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</si>
  <si>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</si>
  <si>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</si>
  <si>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</si>
  <si>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</si>
  <si>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</si>
  <si>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</si>
  <si>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</si>
  <si>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</si>
  <si>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</si>
  <si>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</si>
  <si>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</si>
  <si>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</si>
  <si>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</si>
  <si>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</si>
  <si>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</si>
  <si>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</si>
  <si>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</si>
  <si>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</si>
  <si>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</si>
  <si>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</si>
  <si>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</si>
  <si>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</si>
  <si>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</si>
  <si>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</si>
  <si>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</si>
  <si>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</si>
  <si>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</si>
  <si>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</si>
  <si>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</si>
  <si>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</si>
  <si>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</si>
  <si>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</si>
  <si>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</si>
  <si>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</si>
  <si>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</si>
  <si>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</si>
  <si>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</si>
  <si>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</si>
  <si>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</si>
  <si>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</si>
  <si>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</si>
  <si>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</si>
  <si>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</si>
  <si>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</si>
  <si>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</si>
  <si>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</si>
  <si>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</si>
  <si>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</si>
  <si>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</si>
  <si>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</si>
  <si>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</si>
  <si>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</si>
  <si>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</si>
  <si>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</si>
  <si>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</si>
  <si>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</si>
  <si>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</si>
  <si>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</si>
  <si>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</si>
  <si>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</si>
  <si>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</si>
  <si>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</si>
  <si>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</si>
  <si>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</si>
  <si>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</si>
  <si>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</si>
  <si>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</si>
  <si>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</si>
  <si>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</si>
  <si>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</si>
  <si>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</si>
  <si>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</si>
  <si>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</si>
  <si>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</si>
  <si>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</si>
  <si>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</si>
  <si>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</si>
  <si>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</si>
  <si>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</si>
  <si>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</si>
  <si>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</si>
  <si>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</si>
  <si>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</si>
  <si>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</si>
  <si>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</si>
  <si>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</si>
  <si>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</si>
  <si>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</si>
  <si>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</si>
  <si>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</si>
  <si>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</si>
  <si>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</si>
  <si>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</si>
  <si>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</si>
  <si>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</si>
  <si>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</si>
  <si>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</si>
  <si>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</si>
  <si>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</si>
  <si>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</si>
  <si>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</si>
  <si>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</si>
  <si>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</si>
  <si>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</si>
  <si>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</si>
  <si>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</si>
  <si>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</si>
  <si>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</si>
  <si>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</si>
  <si>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</si>
  <si>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</si>
  <si>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</si>
  <si>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</si>
  <si>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</si>
  <si>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</si>
  <si>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</si>
  <si>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</si>
  <si>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</si>
  <si>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</si>
  <si>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</si>
  <si>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</si>
  <si>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</si>
  <si>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</si>
  <si>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</si>
  <si>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</si>
  <si>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</si>
  <si>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</si>
  <si>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</si>
  <si>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</si>
  <si>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</si>
  <si>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</si>
  <si>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</si>
  <si>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</si>
  <si>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</si>
  <si>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</si>
  <si>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</si>
  <si>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</si>
  <si>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</si>
  <si>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</si>
  <si>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</si>
  <si>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</si>
  <si>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</si>
  <si>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</si>
  <si>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</si>
  <si>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</si>
  <si>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</si>
  <si>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</si>
  <si>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</si>
  <si>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</si>
  <si>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</si>
  <si>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</si>
  <si>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</si>
  <si>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</si>
  <si>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</si>
  <si>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</si>
  <si>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</si>
  <si>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</si>
  <si>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</si>
  <si>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</si>
  <si>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</si>
  <si>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</si>
  <si>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</si>
  <si>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</si>
  <si>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</si>
  <si>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</si>
  <si>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</si>
  <si>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</si>
  <si>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</si>
  <si>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</si>
  <si>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</si>
  <si>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</si>
  <si>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</si>
  <si>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</si>
  <si>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</si>
  <si>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</si>
  <si>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</si>
  <si>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</si>
  <si>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</si>
  <si>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</si>
  <si>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</si>
  <si>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</si>
  <si>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</si>
  <si>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</si>
  <si>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</si>
  <si>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</si>
  <si>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</si>
  <si>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</si>
  <si>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</si>
  <si>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</si>
  <si>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</si>
  <si>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</si>
  <si>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</si>
  <si>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</si>
  <si>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</si>
  <si>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</si>
  <si>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</si>
  <si>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</si>
  <si>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</si>
  <si>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</si>
  <si>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</si>
  <si>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</si>
  <si>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</si>
  <si>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</si>
  <si>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</si>
  <si>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</si>
  <si>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</si>
  <si>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</si>
  <si>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</si>
  <si>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</si>
  <si>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</si>
  <si>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</si>
  <si>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</si>
  <si>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</si>
  <si>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</si>
  <si>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</si>
  <si>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</si>
  <si>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</si>
  <si>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</si>
  <si>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</si>
  <si>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</si>
  <si>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</si>
  <si>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</si>
  <si>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</si>
  <si>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</si>
  <si>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</si>
  <si>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</si>
  <si>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</si>
  <si>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</si>
  <si>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</si>
  <si>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</si>
  <si>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</si>
  <si>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</si>
  <si>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</si>
  <si>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</si>
  <si>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</si>
  <si>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</si>
  <si>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</si>
  <si>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</si>
  <si>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</si>
  <si>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</si>
  <si>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</si>
  <si>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</si>
  <si>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</si>
  <si>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</si>
  <si>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</si>
  <si>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</si>
  <si>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</si>
  <si>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</si>
  <si>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</si>
  <si>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</si>
  <si>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</si>
  <si>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</si>
  <si>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</si>
  <si>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</si>
  <si>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</si>
  <si>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</si>
  <si>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</si>
  <si>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</si>
  <si>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</si>
  <si>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</si>
  <si>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</si>
  <si>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</si>
  <si>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</si>
  <si>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</si>
  <si>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</si>
  <si>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</si>
  <si>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</si>
  <si>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</si>
  <si>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</si>
  <si>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</si>
  <si>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</si>
  <si>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</si>
  <si>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</si>
  <si>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</si>
  <si>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</si>
  <si>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</si>
  <si>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</si>
  <si>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</si>
  <si>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</si>
  <si>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</si>
  <si>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</si>
  <si>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</si>
  <si>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</si>
  <si>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</si>
  <si>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</si>
  <si>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</si>
  <si>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</si>
  <si>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</si>
  <si>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</si>
  <si>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</si>
  <si>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</si>
  <si>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</si>
  <si>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</si>
  <si>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</si>
  <si>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</si>
  <si>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</si>
  <si>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</si>
  <si>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</si>
  <si>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</si>
  <si>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</si>
  <si>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</si>
  <si>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</si>
  <si>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</si>
  <si>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</si>
  <si>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</si>
  <si>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</si>
  <si>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</si>
  <si>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</si>
  <si>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</si>
  <si>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</si>
  <si>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</si>
  <si>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</si>
  <si>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</si>
  <si>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</si>
  <si>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</si>
  <si>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</si>
  <si>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</si>
  <si>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</si>
  <si>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</si>
  <si>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</si>
  <si>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</si>
  <si>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</si>
  <si>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</si>
  <si>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</si>
  <si>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</si>
  <si>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</si>
  <si>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</si>
  <si>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</si>
  <si>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</si>
  <si>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</si>
  <si>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</si>
  <si>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</si>
  <si>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</si>
  <si>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</si>
  <si>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</si>
  <si>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</si>
  <si>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</si>
  <si>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</si>
  <si>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</si>
  <si>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</si>
  <si>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</si>
  <si>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</si>
  <si>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</si>
  <si>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</si>
  <si>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</si>
  <si>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</si>
  <si>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</si>
  <si>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</si>
  <si>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</si>
  <si>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</si>
  <si>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</si>
  <si>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</si>
  <si>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</si>
  <si>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</si>
  <si>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</si>
  <si>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</si>
  <si>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</si>
  <si>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</si>
  <si>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</si>
  <si>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</si>
  <si>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</si>
  <si>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</si>
  <si>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</si>
  <si>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</si>
  <si>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</si>
  <si>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</si>
  <si>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</si>
  <si>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</si>
  <si>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</si>
  <si>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</si>
  <si>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</si>
  <si>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</si>
  <si>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</si>
  <si>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</si>
  <si>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</si>
  <si>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</si>
  <si>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</si>
  <si>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</si>
  <si>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</si>
  <si>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</si>
  <si>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</si>
  <si>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</si>
  <si>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</si>
  <si>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</si>
  <si>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</si>
  <si>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</si>
  <si>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</si>
  <si>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</si>
  <si>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</si>
  <si>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</si>
  <si>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</si>
  <si>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</si>
  <si>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</si>
  <si>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</si>
  <si>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</si>
  <si>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</si>
  <si>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</si>
  <si>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</si>
  <si>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</si>
  <si>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</si>
  <si>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</si>
  <si>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</si>
  <si>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</si>
  <si>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</si>
  <si>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</si>
  <si>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</si>
  <si>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</si>
  <si>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</si>
  <si>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</si>
  <si>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</si>
  <si>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</si>
  <si>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</si>
  <si>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</si>
  <si>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</si>
  <si>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</si>
  <si>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</si>
  <si>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</si>
  <si>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</si>
  <si>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</si>
  <si>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</si>
  <si>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</si>
  <si>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</si>
  <si>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</si>
  <si>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</si>
  <si>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</si>
  <si>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</si>
  <si>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</si>
  <si>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</si>
  <si>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</si>
  <si>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</si>
  <si>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</si>
  <si>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</si>
  <si>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</si>
  <si>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</si>
  <si>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</si>
  <si>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</si>
  <si>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</si>
  <si>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</si>
  <si>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</si>
  <si>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</si>
  <si>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</si>
  <si>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</si>
  <si>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</si>
  <si>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</si>
  <si>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</si>
  <si>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</si>
  <si>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</si>
  <si>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</si>
  <si>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</si>
  <si>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</si>
  <si>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</si>
  <si>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</si>
  <si>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</si>
  <si>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</si>
  <si>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</si>
  <si>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</si>
  <si>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</si>
  <si>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</si>
  <si>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</si>
  <si>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</si>
  <si>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</si>
  <si>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</si>
  <si>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</si>
  <si>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</si>
  <si>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</si>
  <si>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</si>
  <si>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</si>
  <si>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</si>
  <si>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</si>
  <si>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</si>
  <si>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</si>
  <si>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</si>
  <si>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</si>
  <si>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</si>
  <si>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</si>
  <si>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</si>
  <si>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</si>
  <si>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</si>
  <si>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</si>
  <si>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</si>
  <si>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</si>
  <si>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</si>
  <si>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</si>
  <si>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</si>
  <si>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</si>
  <si>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</si>
  <si>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</si>
  <si>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</si>
  <si>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</si>
  <si>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</si>
  <si>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</si>
  <si>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</si>
  <si>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</si>
  <si>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</si>
  <si>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</si>
  <si>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</si>
  <si>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</si>
  <si>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</si>
  <si>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</si>
  <si>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</si>
  <si>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</si>
  <si>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</si>
  <si>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</si>
  <si>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</si>
  <si>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</si>
  <si>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</si>
  <si>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</si>
  <si>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</si>
  <si>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</si>
  <si>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</si>
  <si>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</si>
  <si>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</si>
  <si>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</si>
  <si>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</si>
  <si>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</si>
  <si>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</si>
  <si>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</si>
  <si>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</si>
  <si>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</si>
  <si>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</si>
  <si>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</si>
  <si>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</si>
  <si>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</si>
  <si>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</si>
  <si>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</si>
  <si>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</si>
  <si>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</si>
  <si>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</si>
  <si>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</si>
  <si>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</si>
  <si>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</si>
  <si>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</si>
  <si>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</si>
  <si>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</si>
  <si>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</si>
  <si>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</si>
  <si>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</si>
  <si>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</si>
  <si>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</si>
  <si>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</si>
  <si>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</si>
  <si>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</si>
  <si>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</si>
  <si>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</si>
  <si>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</si>
  <si>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</si>
  <si>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</si>
  <si>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</si>
  <si>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</si>
  <si>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</si>
  <si>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</si>
  <si>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</si>
  <si>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</si>
  <si>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</si>
  <si>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</si>
  <si>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</si>
  <si>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</si>
  <si>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</si>
  <si>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</si>
  <si>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</si>
  <si>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</si>
  <si>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</si>
  <si>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</si>
  <si>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</si>
  <si>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</si>
  <si>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</si>
  <si>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</si>
  <si>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</si>
  <si>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</si>
  <si>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</si>
  <si>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</si>
  <si>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</si>
  <si>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</si>
  <si>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</si>
  <si>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</si>
  <si>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</si>
  <si>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</si>
  <si>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</si>
  <si>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</si>
  <si>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</si>
  <si>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</si>
  <si>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</si>
  <si>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</si>
  <si>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</si>
  <si>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</si>
  <si>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</si>
  <si>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</si>
  <si>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</si>
  <si>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</si>
  <si>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</si>
  <si>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</si>
  <si>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</si>
  <si>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</si>
  <si>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</si>
  <si>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</si>
  <si>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</si>
  <si>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</si>
  <si>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</si>
  <si>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</si>
  <si>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</si>
  <si>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</si>
  <si>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</si>
  <si>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</si>
  <si>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</si>
  <si>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</si>
  <si>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</si>
  <si>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</si>
  <si>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</si>
  <si>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</si>
  <si>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</si>
  <si>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</si>
  <si>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</si>
  <si>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</si>
  <si>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</si>
  <si>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</si>
  <si>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</si>
  <si>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</si>
  <si>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</si>
  <si>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</si>
  <si>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</si>
  <si>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</si>
  <si>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</si>
  <si>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</si>
  <si>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</si>
  <si>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</si>
  <si>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</si>
  <si>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</si>
  <si>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</si>
  <si>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</si>
  <si>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</si>
  <si>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</si>
  <si>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</si>
  <si>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</si>
  <si>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</si>
  <si>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</si>
  <si>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</si>
  <si>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</si>
  <si>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</si>
  <si>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</si>
  <si>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</si>
  <si>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</si>
  <si>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</si>
  <si>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</si>
  <si>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</si>
  <si>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</si>
  <si>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</si>
  <si>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</si>
  <si>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</si>
  <si>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</si>
  <si>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</si>
  <si>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</si>
  <si>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</si>
  <si>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</si>
  <si>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</si>
  <si>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</si>
  <si>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</si>
  <si>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</si>
  <si>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</si>
  <si>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</si>
  <si>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</si>
  <si>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</si>
  <si>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</si>
  <si>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</si>
  <si>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</si>
  <si>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</si>
  <si>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</si>
  <si>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</si>
  <si>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</si>
  <si>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</si>
  <si>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</si>
  <si>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</si>
  <si>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</si>
  <si>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</si>
  <si>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</si>
  <si>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</si>
  <si>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</si>
  <si>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</si>
  <si>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</si>
  <si>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</si>
  <si>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</si>
  <si>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</si>
  <si>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</si>
  <si>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</si>
  <si>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</si>
  <si>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</si>
  <si>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</si>
  <si>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</si>
  <si>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</si>
  <si>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</si>
  <si>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</si>
  <si>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</si>
  <si>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</si>
  <si>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</si>
  <si>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</si>
  <si>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</si>
  <si>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</si>
  <si>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</si>
  <si>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</si>
  <si>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</si>
  <si>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</si>
  <si>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</si>
  <si>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</si>
  <si>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</si>
  <si>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</si>
  <si>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</si>
  <si>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</si>
  <si>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</si>
  <si>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</si>
  <si>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</si>
  <si>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</si>
  <si>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</si>
  <si>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</si>
  <si>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</si>
  <si>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</si>
  <si>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</si>
  <si>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</si>
  <si>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</si>
  <si>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</si>
  <si>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</si>
  <si>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</si>
  <si>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</si>
  <si>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</si>
  <si>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</si>
  <si>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</si>
  <si>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</si>
  <si>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</si>
  <si>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</si>
  <si>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</si>
  <si>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</si>
  <si>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</si>
  <si>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</si>
  <si>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</si>
  <si>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</si>
  <si>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</si>
  <si>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</si>
  <si>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</si>
  <si>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</si>
  <si>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</si>
  <si>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</si>
  <si>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</si>
  <si>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</si>
  <si>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</si>
  <si>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</si>
  <si>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</si>
  <si>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</si>
  <si>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</si>
  <si>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</si>
  <si>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</si>
  <si>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</si>
  <si>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</si>
  <si>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</si>
  <si>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</si>
  <si>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</si>
  <si>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</si>
  <si>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</si>
  <si>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</si>
  <si>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</si>
  <si>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</si>
  <si>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</si>
  <si>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</si>
  <si>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</si>
  <si>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</si>
  <si>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</si>
  <si>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</si>
  <si>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</si>
  <si>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</si>
  <si>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</si>
  <si>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</si>
  <si>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</si>
  <si>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</si>
  <si>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</si>
  <si>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</si>
  <si>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</si>
  <si>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</si>
  <si>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</si>
  <si>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</si>
  <si>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</si>
  <si>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</si>
  <si>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</si>
  <si>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</si>
  <si>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</si>
  <si>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</si>
  <si>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</si>
  <si>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</si>
  <si>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</si>
  <si>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</si>
  <si>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</si>
  <si>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</si>
  <si>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</si>
  <si>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</si>
  <si>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</si>
  <si>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</si>
  <si>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</si>
  <si>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</si>
  <si>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</si>
  <si>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</si>
  <si>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</si>
  <si>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</si>
  <si>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</si>
  <si>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</si>
  <si>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</si>
  <si>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</si>
  <si>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</si>
  <si>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</si>
  <si>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</si>
  <si>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</si>
  <si>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</si>
  <si>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</si>
  <si>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</si>
  <si>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</si>
  <si>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</si>
  <si>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</si>
  <si>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</si>
  <si>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</si>
  <si>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</si>
  <si>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</si>
  <si>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</si>
  <si>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</si>
  <si>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</si>
  <si>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</si>
  <si>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</si>
  <si>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</si>
  <si>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</si>
  <si>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</si>
  <si>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</si>
  <si>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</si>
  <si>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</si>
  <si>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</si>
  <si>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</si>
  <si>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</si>
  <si>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</si>
  <si>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</si>
  <si>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</si>
  <si>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</si>
  <si>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</si>
  <si>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</si>
  <si>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</si>
  <si>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</si>
  <si>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</si>
  <si>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</si>
  <si>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</si>
  <si>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</si>
  <si>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</si>
  <si>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</si>
  <si>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</si>
  <si>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</si>
  <si>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</si>
  <si>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</si>
  <si>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</si>
  <si>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</si>
  <si>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</si>
  <si>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</si>
  <si>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</si>
  <si>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</si>
  <si>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</si>
  <si>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</si>
  <si>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</si>
  <si>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</si>
  <si>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</si>
  <si>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</si>
  <si>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</si>
  <si>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</si>
  <si>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</si>
  <si>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</si>
  <si>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</si>
  <si>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</si>
  <si>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</si>
  <si>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</si>
  <si>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</si>
  <si>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</si>
  <si>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</si>
  <si>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</si>
  <si>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</si>
  <si>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</si>
  <si>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</si>
  <si>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</si>
  <si>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</si>
  <si>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</si>
  <si>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</si>
  <si>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</si>
  <si>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</si>
  <si>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</si>
  <si>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</si>
  <si>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</si>
  <si>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</si>
  <si>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</si>
  <si>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</si>
  <si>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</si>
  <si>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</si>
  <si>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</si>
  <si>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</si>
  <si>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</si>
  <si>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</si>
  <si>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</si>
  <si>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</si>
  <si>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</si>
  <si>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</si>
  <si>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</si>
  <si>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</si>
  <si>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</si>
  <si>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</si>
  <si>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</si>
  <si>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</si>
  <si>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</si>
  <si>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</si>
  <si>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</si>
  <si>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</si>
  <si>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</si>
  <si>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</si>
  <si>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</si>
  <si>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</si>
  <si>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</si>
  <si>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</si>
  <si>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</si>
  <si>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</si>
  <si>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</si>
  <si>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</si>
  <si>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</si>
  <si>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</si>
  <si>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</si>
  <si>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</si>
  <si>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</si>
  <si>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</si>
  <si>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</si>
  <si>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</si>
  <si>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</si>
  <si>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</si>
  <si>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</si>
  <si>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</si>
  <si>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</si>
  <si>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</si>
  <si>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</si>
  <si>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</si>
  <si>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</si>
  <si>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</si>
  <si>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</si>
  <si>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</si>
  <si>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</si>
  <si>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</si>
  <si>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</si>
  <si>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</si>
  <si>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</si>
  <si>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</si>
  <si>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</si>
  <si>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</si>
  <si>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</si>
  <si>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</si>
  <si>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</si>
  <si>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</si>
  <si>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</si>
  <si>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</si>
  <si>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</si>
  <si>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</si>
  <si>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</si>
  <si>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</si>
  <si>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</si>
  <si>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</si>
  <si>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</si>
  <si>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</si>
  <si>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</si>
  <si>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</si>
  <si>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</si>
  <si>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</si>
  <si>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</si>
  <si>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</si>
  <si>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</si>
  <si>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</si>
  <si>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</si>
  <si>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</si>
  <si>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</si>
  <si>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</si>
  <si>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</si>
  <si>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</si>
  <si>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</si>
  <si>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</si>
  <si>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</si>
  <si>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</si>
  <si>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</si>
  <si>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</si>
  <si>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</si>
  <si>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</si>
  <si>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</si>
  <si>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</si>
  <si>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</si>
  <si>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</si>
  <si>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</si>
  <si>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</si>
  <si>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</si>
  <si>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</si>
  <si>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</si>
  <si>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</si>
  <si>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</si>
  <si>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</si>
  <si>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</si>
  <si>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</si>
  <si>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</si>
  <si>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</si>
  <si>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</si>
  <si>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</si>
  <si>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</si>
  <si>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</si>
  <si>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</si>
  <si>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</si>
  <si>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</si>
  <si>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</si>
  <si>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</si>
  <si>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</si>
  <si>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</si>
  <si>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</si>
  <si>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</si>
  <si>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</si>
  <si>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</si>
  <si>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</si>
  <si>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</si>
  <si>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</si>
  <si>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</si>
  <si>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</si>
  <si>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</si>
  <si>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</si>
  <si>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</si>
  <si>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</si>
  <si>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</si>
  <si>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</si>
  <si>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</si>
  <si>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</si>
  <si>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</si>
  <si>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</si>
  <si>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</si>
  <si>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</si>
  <si>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</si>
  <si>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</si>
  <si>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</si>
  <si>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</si>
  <si>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</si>
  <si>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</si>
  <si>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</si>
  <si>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</si>
  <si>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</si>
  <si>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</si>
  <si>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</si>
  <si>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</si>
  <si>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</si>
  <si>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</si>
  <si>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</si>
  <si>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</si>
  <si>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</si>
  <si>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</si>
  <si>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</si>
  <si>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</si>
  <si>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</si>
  <si>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</si>
  <si>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</si>
  <si>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</si>
  <si>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</si>
  <si>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</si>
  <si>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</si>
  <si>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</si>
  <si>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</si>
  <si>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</si>
  <si>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</si>
  <si>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</si>
  <si>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</si>
  <si>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</si>
  <si>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</si>
  <si>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</si>
  <si>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</si>
  <si>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</si>
  <si>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</si>
  <si>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</si>
  <si>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</si>
  <si>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</si>
  <si>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</si>
  <si>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</si>
  <si>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</si>
  <si>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</si>
  <si>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</si>
  <si>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</si>
  <si>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</si>
  <si>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</si>
  <si>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</si>
  <si>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</si>
  <si>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</si>
  <si>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</si>
  <si>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</si>
  <si>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</si>
  <si>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</si>
  <si>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</si>
  <si>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</si>
  <si>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</si>
  <si>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</si>
  <si>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</si>
  <si>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</si>
  <si>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</si>
  <si>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</si>
  <si>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</si>
  <si>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</si>
  <si>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</si>
  <si>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</si>
  <si>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</si>
  <si>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</si>
  <si>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</si>
  <si>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</si>
  <si>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</si>
  <si>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</si>
  <si>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</si>
  <si>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</si>
  <si>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</si>
  <si>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</si>
  <si>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</si>
  <si>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</si>
  <si>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</si>
  <si>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</si>
  <si>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</si>
  <si>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</si>
  <si>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</si>
  <si>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</si>
  <si>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</si>
  <si>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</si>
  <si>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</si>
  <si>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</si>
  <si>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</si>
  <si>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</si>
  <si>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</si>
  <si>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</si>
  <si>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</si>
  <si>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</si>
  <si>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</si>
  <si>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</si>
  <si>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</si>
  <si>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</si>
  <si>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</si>
  <si>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</si>
  <si>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</si>
  <si>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</si>
  <si>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</si>
  <si>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</si>
  <si>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</si>
  <si>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</si>
  <si>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</si>
  <si>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</si>
  <si>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</si>
  <si>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</si>
  <si>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</si>
  <si>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</si>
  <si>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</si>
  <si>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</si>
  <si>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</si>
  <si>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</si>
  <si>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</si>
  <si>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</si>
  <si>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</si>
  <si>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</si>
  <si>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</si>
  <si>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</si>
  <si>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</si>
  <si>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</si>
  <si>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</si>
  <si>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</si>
  <si>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</si>
  <si>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</si>
  <si>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</si>
  <si>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</si>
  <si>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</si>
  <si>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</si>
  <si>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</si>
  <si>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</si>
  <si>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</si>
  <si>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</si>
  <si>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</si>
  <si>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</si>
  <si>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</si>
  <si>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</si>
  <si>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</si>
  <si>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</si>
  <si>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</si>
  <si>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</si>
  <si>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</si>
  <si>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</si>
  <si>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</si>
  <si>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</si>
  <si>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</si>
  <si>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</si>
  <si>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</si>
  <si>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</si>
  <si>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</si>
  <si>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</si>
  <si>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</si>
  <si>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</si>
  <si>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</si>
  <si>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</si>
  <si>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</si>
  <si>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</si>
  <si>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</si>
  <si>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</si>
  <si>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</si>
  <si>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</si>
  <si>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</si>
  <si>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</si>
  <si>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</si>
  <si>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</si>
  <si>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</si>
  <si>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</si>
  <si>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</si>
  <si>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</si>
  <si>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</si>
  <si>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</si>
  <si>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</si>
  <si>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</si>
  <si>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</si>
  <si>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</si>
  <si>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</si>
  <si>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</si>
  <si>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</si>
  <si>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</si>
  <si>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</si>
  <si>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</si>
  <si>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</si>
  <si>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</si>
  <si>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</si>
  <si>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</si>
  <si>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</si>
  <si>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</si>
  <si>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</si>
  <si>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</si>
  <si>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</si>
  <si>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</si>
  <si>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</si>
  <si>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</si>
  <si>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</si>
  <si>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</si>
  <si>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</si>
  <si>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</si>
  <si>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</si>
  <si>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</si>
  <si>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</si>
  <si>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</si>
  <si>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</si>
  <si>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</si>
  <si>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</si>
  <si>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</si>
  <si>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</si>
  <si>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</si>
  <si>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</si>
  <si>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</si>
  <si>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</si>
  <si>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</si>
  <si>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</si>
  <si>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</si>
  <si>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</si>
  <si>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</si>
  <si>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</si>
  <si>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</si>
  <si>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</si>
  <si>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</si>
  <si>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</si>
  <si>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</si>
  <si>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</si>
  <si>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</si>
  <si>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</si>
  <si>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</si>
  <si>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</si>
  <si>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</si>
  <si>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</si>
  <si>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</si>
  <si>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</si>
  <si>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</si>
  <si>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</si>
  <si>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</si>
  <si>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</si>
  <si>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</si>
  <si>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</si>
  <si>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</si>
  <si>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</si>
  <si>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</si>
  <si>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</si>
  <si>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</si>
  <si>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</si>
  <si>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</si>
  <si>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</si>
  <si>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</si>
  <si>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</si>
  <si>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</si>
  <si>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</si>
  <si>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</si>
  <si>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</si>
  <si>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</si>
  <si>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</si>
  <si>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</si>
  <si>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</si>
  <si>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</si>
  <si>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</si>
  <si>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</si>
  <si>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</si>
  <si>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</si>
  <si>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</si>
  <si>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</si>
  <si>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</si>
  <si>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</si>
  <si>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</si>
  <si>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</si>
  <si>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</si>
  <si>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</si>
  <si>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</si>
  <si>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</si>
  <si>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</si>
  <si>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</si>
  <si>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</si>
  <si>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</si>
  <si>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</si>
  <si>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</si>
  <si>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</si>
  <si>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</si>
  <si>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</si>
  <si>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</si>
  <si>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</si>
  <si>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</si>
  <si>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</si>
  <si>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</si>
  <si>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</si>
  <si>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</si>
  <si>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</si>
  <si>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</si>
  <si>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</si>
  <si>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</si>
  <si>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</si>
  <si>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</si>
  <si>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</si>
  <si>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</si>
  <si>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</si>
  <si>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</si>
  <si>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</si>
  <si>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</si>
  <si>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</si>
  <si>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</si>
  <si>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</si>
  <si>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</si>
  <si>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</si>
  <si>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</si>
  <si>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</si>
  <si>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</si>
  <si>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</si>
  <si>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</si>
  <si>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</si>
  <si>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</si>
  <si>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</si>
  <si>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</si>
  <si>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</si>
  <si>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</si>
  <si>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</si>
  <si>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</si>
  <si>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</si>
  <si>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</si>
  <si>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</si>
  <si>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</si>
  <si>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</si>
  <si>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</si>
  <si>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</si>
  <si>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</si>
  <si>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</si>
  <si>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</si>
  <si>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</si>
  <si>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</si>
  <si>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</si>
  <si>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</si>
  <si>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</si>
  <si>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</si>
  <si>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</si>
  <si>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</si>
  <si>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</si>
  <si>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</si>
  <si>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</si>
  <si>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</si>
  <si>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</si>
  <si>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</si>
  <si>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</si>
  <si>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</si>
  <si>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</si>
  <si>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</si>
  <si>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</si>
  <si>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</si>
  <si>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</si>
  <si>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</si>
  <si>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</si>
  <si>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</si>
  <si>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</si>
  <si>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</si>
  <si>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</si>
  <si>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</si>
  <si>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</si>
  <si>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</si>
  <si>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</si>
  <si>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</si>
  <si>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</si>
  <si>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</si>
  <si>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</si>
  <si>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</si>
  <si>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</si>
  <si>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</si>
  <si>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</si>
  <si>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</si>
  <si>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</si>
  <si>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</si>
  <si>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</si>
  <si>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</si>
  <si>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</si>
  <si>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</si>
  <si>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</si>
  <si>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</si>
  <si>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</si>
  <si>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</si>
  <si>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</si>
  <si>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</si>
  <si>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</si>
  <si>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</si>
  <si>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</si>
  <si>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</si>
  <si>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</si>
  <si>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</si>
  <si>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</si>
  <si>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</si>
  <si>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</si>
  <si>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</si>
  <si>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</si>
  <si>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</si>
  <si>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</si>
  <si>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</si>
  <si>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</si>
  <si>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</si>
  <si>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</si>
  <si>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</si>
  <si>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</si>
  <si>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</si>
  <si>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</si>
  <si>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</si>
  <si>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</si>
  <si>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</si>
  <si>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</si>
  <si>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</si>
  <si>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</si>
  <si>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</si>
  <si>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</si>
  <si>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</si>
  <si>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</si>
  <si>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</si>
  <si>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</si>
  <si>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</si>
  <si>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</si>
  <si>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</si>
  <si>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</si>
  <si>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</si>
  <si>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</si>
  <si>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</si>
  <si>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</si>
  <si>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</si>
  <si>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</si>
  <si>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</si>
  <si>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</si>
  <si>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</si>
  <si>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</si>
  <si>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</si>
  <si>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</si>
  <si>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</si>
  <si>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</si>
  <si>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</si>
  <si>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</si>
  <si>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</si>
  <si>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</si>
  <si>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</si>
  <si>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</si>
  <si>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</si>
  <si>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</si>
  <si>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</si>
  <si>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</si>
  <si>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</si>
  <si>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</si>
  <si>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</si>
  <si>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</si>
  <si>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</si>
  <si>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</si>
  <si>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</si>
  <si>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</si>
  <si>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</si>
  <si>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</si>
  <si>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</si>
  <si>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</si>
  <si>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</si>
  <si>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</si>
  <si>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</si>
  <si>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</si>
  <si>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</si>
  <si>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</si>
  <si>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</si>
  <si>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</si>
  <si>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</si>
  <si>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</si>
  <si>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</si>
  <si>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</si>
  <si>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</si>
  <si>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</si>
  <si>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</si>
  <si>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</si>
  <si>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</si>
  <si>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</si>
  <si>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</si>
  <si>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</si>
  <si>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</si>
  <si>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</si>
  <si>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</si>
  <si>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</si>
  <si>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</si>
  <si>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</si>
  <si>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</si>
  <si>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</si>
  <si>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</si>
  <si>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</si>
  <si>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</si>
  <si>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</si>
  <si>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</si>
  <si>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</si>
  <si>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</si>
  <si>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</si>
  <si>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</si>
  <si>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</si>
  <si>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</si>
  <si>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</si>
  <si>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</si>
  <si>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</si>
  <si>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</si>
  <si>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</si>
  <si>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</si>
  <si>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</si>
  <si>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</si>
  <si>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</si>
  <si>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</si>
  <si>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</si>
  <si>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</si>
  <si>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</si>
  <si>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</si>
  <si>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</si>
  <si>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</si>
  <si>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</si>
  <si>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</si>
  <si>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</si>
  <si>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</si>
  <si>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</si>
  <si>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</si>
  <si>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</si>
  <si>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</si>
  <si>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</si>
  <si>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</si>
  <si>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</si>
  <si>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</si>
  <si>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</si>
  <si>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</si>
  <si>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</si>
  <si>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</si>
  <si>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</si>
  <si>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</si>
  <si>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</si>
  <si>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</si>
  <si>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</si>
  <si>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</si>
  <si>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</si>
  <si>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</si>
  <si>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</si>
  <si>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</si>
  <si>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</si>
  <si>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</si>
  <si>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</si>
  <si>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</si>
  <si>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</si>
  <si>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</si>
  <si>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</si>
  <si>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</si>
  <si>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</si>
  <si>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</si>
  <si>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</si>
  <si>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</si>
  <si>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</si>
  <si>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</si>
  <si>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</si>
  <si>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</si>
  <si>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</si>
  <si>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</si>
  <si>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</si>
  <si>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</si>
  <si>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</si>
  <si>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</si>
  <si>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</si>
  <si>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</si>
  <si>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</si>
  <si>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</si>
  <si>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</si>
  <si>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</si>
  <si>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</si>
  <si>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</si>
  <si>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</si>
  <si>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</si>
  <si>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</si>
  <si>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</si>
  <si>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</si>
  <si>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</si>
  <si>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</si>
  <si>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</si>
  <si>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</si>
  <si>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</si>
  <si>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</si>
  <si>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</si>
  <si>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</si>
  <si>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</si>
  <si>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</si>
  <si>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</si>
  <si>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</si>
  <si>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</si>
  <si>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</si>
  <si>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</si>
  <si>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</si>
  <si>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</si>
  <si>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</si>
  <si>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</si>
  <si>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</si>
  <si>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</si>
  <si>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</si>
  <si>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</si>
  <si>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</si>
  <si>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</si>
  <si>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</si>
  <si>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</si>
  <si>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</si>
  <si>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</si>
  <si>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</si>
  <si>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</si>
  <si>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</si>
  <si>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</si>
  <si>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</si>
  <si>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</si>
  <si>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</si>
  <si>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</si>
  <si>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</si>
  <si>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</si>
  <si>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</si>
  <si>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</si>
  <si>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</si>
  <si>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</si>
  <si>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</si>
  <si>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</si>
  <si>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</si>
  <si>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</si>
  <si>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</si>
  <si>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</si>
  <si>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</si>
  <si>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</si>
  <si>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</si>
  <si>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</si>
  <si>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</si>
  <si>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</si>
  <si>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</si>
  <si>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</si>
  <si>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</si>
  <si>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</si>
  <si>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</si>
  <si>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</si>
  <si>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</si>
  <si>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</si>
  <si>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</si>
  <si>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</si>
  <si>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</si>
  <si>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</si>
  <si>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</si>
  <si>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</si>
  <si>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</si>
  <si>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</si>
  <si>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</si>
  <si>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</si>
  <si>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</si>
  <si>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</si>
  <si>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</si>
  <si>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</si>
  <si>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</si>
  <si>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</si>
  <si>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</si>
  <si>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</si>
  <si>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</si>
  <si>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</si>
  <si>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</si>
  <si>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</si>
  <si>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</si>
  <si>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</si>
  <si>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</si>
  <si>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</si>
  <si>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</si>
  <si>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</si>
  <si>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</si>
  <si>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</si>
  <si>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</si>
  <si>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</si>
  <si>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</si>
  <si>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</si>
  <si>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</si>
  <si>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</si>
  <si>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</si>
  <si>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</si>
  <si>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</si>
  <si>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</si>
  <si>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</si>
  <si>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</si>
  <si>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</si>
  <si>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</si>
  <si>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</si>
  <si>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</si>
  <si>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</si>
  <si>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</si>
  <si>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</si>
  <si>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</si>
  <si>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</si>
  <si>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</si>
  <si>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</si>
  <si>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</si>
  <si>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</si>
  <si>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</si>
  <si>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</si>
  <si>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</si>
  <si>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</si>
  <si>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</si>
  <si>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</si>
  <si>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</si>
  <si>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</si>
  <si>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</si>
  <si>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</si>
  <si>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</si>
  <si>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</si>
  <si>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</si>
  <si>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</si>
  <si>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</si>
  <si>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</si>
  <si>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</si>
  <si>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</si>
  <si>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</si>
  <si>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</si>
  <si>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</si>
  <si>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</si>
  <si>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</si>
  <si>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</si>
  <si>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</si>
  <si>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</si>
  <si>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</si>
  <si>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</si>
  <si>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</si>
  <si>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</si>
  <si>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</si>
  <si>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</si>
  <si>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</si>
  <si>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</si>
  <si>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</si>
  <si>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</si>
  <si>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</si>
  <si>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</si>
  <si>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</si>
  <si>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</si>
  <si>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</si>
  <si>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</si>
  <si>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</si>
  <si>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</si>
  <si>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</si>
  <si>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</si>
  <si>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</si>
  <si>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</si>
  <si>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</si>
  <si>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</si>
  <si>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</si>
  <si>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</si>
  <si>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</si>
  <si>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</si>
  <si>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</si>
  <si>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</si>
  <si>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</si>
  <si>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</si>
  <si>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</si>
  <si>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</si>
  <si>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</si>
  <si>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</si>
  <si>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</si>
  <si>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</si>
  <si>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</si>
  <si>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</si>
  <si>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</si>
  <si>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</si>
  <si>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</si>
  <si>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</si>
  <si>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</si>
  <si>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</si>
  <si>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</si>
  <si>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</si>
  <si>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</si>
  <si>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</si>
  <si>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</si>
  <si>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</si>
  <si>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</si>
  <si>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</si>
  <si>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</si>
  <si>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</si>
  <si>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</si>
  <si>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</si>
  <si>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</si>
  <si>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</si>
  <si>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</si>
  <si>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</si>
  <si>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</si>
  <si>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</si>
  <si>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</si>
  <si>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</si>
  <si>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</si>
  <si>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</si>
  <si>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</si>
  <si>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</si>
  <si>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</si>
  <si>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</si>
  <si>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</si>
  <si>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</si>
  <si>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</si>
  <si>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</si>
  <si>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</si>
  <si>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</si>
  <si>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</si>
  <si>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</si>
  <si>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</si>
  <si>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</si>
  <si>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</si>
  <si>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</si>
  <si>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</si>
  <si>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</si>
  <si>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</si>
  <si>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</si>
  <si>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</si>
  <si>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</si>
  <si>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</si>
  <si>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</si>
  <si>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</si>
  <si>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</si>
  <si>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</si>
  <si>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</si>
  <si>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</si>
  <si>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</si>
  <si>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</si>
  <si>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</si>
  <si>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</si>
  <si>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</si>
  <si>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</si>
  <si>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</si>
  <si>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</si>
  <si>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</si>
  <si>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</si>
  <si>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</si>
  <si>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</si>
  <si>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</si>
  <si>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</si>
  <si>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</si>
  <si>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</si>
  <si>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</si>
  <si>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</si>
  <si>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</si>
  <si>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</si>
  <si>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</si>
  <si>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</si>
  <si>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</si>
  <si>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</si>
  <si>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</si>
  <si>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</si>
  <si>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</si>
  <si>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</si>
  <si>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</si>
  <si>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</si>
  <si>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</si>
  <si>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</si>
  <si>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</si>
  <si>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</si>
  <si>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</si>
  <si>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</si>
  <si>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</si>
  <si>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</si>
  <si>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</si>
  <si>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</si>
  <si>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</si>
  <si>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</si>
  <si>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</si>
  <si>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</si>
  <si>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</si>
  <si>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</si>
  <si>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</si>
  <si>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</si>
  <si>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</si>
  <si>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</si>
  <si>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</si>
  <si>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</si>
  <si>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</si>
  <si>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</si>
  <si>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</si>
  <si>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</si>
  <si>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</si>
  <si>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</si>
  <si>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</si>
  <si>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</si>
  <si>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</si>
  <si>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</si>
  <si>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</si>
  <si>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</si>
  <si>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</si>
  <si>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</si>
  <si>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</si>
  <si>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</si>
  <si>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</si>
  <si>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</si>
  <si>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</si>
  <si>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</si>
  <si>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</si>
  <si>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</si>
  <si>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</si>
  <si>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</si>
  <si>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</si>
  <si>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</si>
  <si>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</si>
  <si>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</si>
  <si>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</si>
  <si>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</si>
  <si>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</si>
  <si>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</si>
  <si>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</si>
  <si>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</si>
  <si>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</si>
  <si>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</si>
  <si>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</si>
  <si>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</si>
  <si>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</si>
  <si>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</si>
  <si>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</si>
  <si>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</si>
  <si>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</si>
  <si>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</si>
  <si>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</si>
  <si>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</si>
  <si>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</si>
  <si>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</si>
  <si>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</si>
  <si>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</si>
  <si>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</si>
  <si>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</si>
  <si>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</si>
  <si>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</si>
  <si>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</si>
  <si>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</si>
  <si>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</si>
  <si>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</si>
  <si>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</si>
  <si>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</si>
  <si>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</si>
  <si>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</si>
  <si>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</si>
  <si>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</si>
  <si>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</si>
  <si>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</si>
  <si>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</si>
  <si>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</si>
  <si>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</si>
  <si>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</si>
  <si>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</si>
  <si>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</si>
  <si>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</si>
  <si>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</si>
  <si>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</si>
  <si>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</si>
  <si>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</si>
  <si>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</si>
  <si>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</si>
  <si>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</si>
  <si>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</si>
  <si>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</si>
  <si>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</si>
  <si>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</si>
  <si>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</si>
  <si>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</si>
  <si>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</si>
  <si>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</si>
  <si>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</si>
  <si>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</si>
  <si>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</si>
  <si>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</si>
  <si>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</si>
  <si>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</si>
  <si>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</si>
  <si>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</si>
  <si>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</si>
  <si>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</si>
  <si>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</si>
  <si>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</si>
  <si>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</si>
  <si>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</si>
  <si>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</si>
  <si>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</si>
  <si>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</si>
  <si>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</si>
  <si>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</si>
  <si>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</si>
  <si>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</si>
  <si>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</si>
  <si>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</si>
  <si>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</si>
  <si>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</si>
  <si>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</si>
  <si>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</si>
  <si>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</si>
  <si>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</si>
  <si>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</si>
  <si>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</si>
  <si>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</si>
  <si>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</si>
  <si>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</si>
  <si>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</si>
  <si>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</si>
  <si>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</si>
  <si>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</si>
  <si>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</si>
  <si>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</si>
  <si>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</si>
  <si>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</si>
  <si>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</si>
  <si>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</si>
  <si>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</si>
  <si>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</si>
  <si>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</si>
  <si>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</si>
  <si>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</si>
  <si>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</si>
  <si>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</si>
  <si>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</si>
  <si>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</si>
  <si>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</si>
  <si>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</si>
  <si>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</si>
  <si>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</si>
  <si>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</si>
  <si>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</si>
  <si>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</si>
  <si>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</si>
  <si>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</si>
  <si>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</si>
  <si>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</si>
  <si>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</si>
  <si>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</si>
  <si>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</si>
  <si>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</si>
  <si>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</si>
  <si>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</si>
  <si>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</si>
  <si>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</si>
  <si>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</si>
  <si>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</si>
  <si>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</si>
  <si>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</si>
  <si>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</si>
  <si>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</si>
  <si>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</si>
  <si>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</si>
  <si>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</si>
  <si>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</si>
  <si>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</si>
  <si>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</si>
  <si>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</si>
  <si>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</si>
  <si>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</si>
  <si>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</si>
  <si>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</si>
  <si>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</si>
  <si>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</si>
  <si>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</si>
  <si>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</si>
  <si>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</si>
  <si>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</si>
  <si>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</si>
  <si>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</si>
  <si>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</si>
  <si>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</si>
  <si>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</si>
  <si>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</si>
  <si>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</si>
  <si>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</si>
  <si>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</si>
  <si>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</si>
  <si>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</si>
  <si>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</si>
  <si>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</si>
  <si>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</si>
  <si>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</si>
  <si>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</si>
  <si>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</si>
  <si>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</si>
  <si>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</si>
  <si>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</si>
  <si>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</si>
  <si>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</si>
  <si>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</si>
  <si>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</si>
  <si>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</si>
  <si>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</si>
  <si>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</si>
  <si>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</si>
  <si>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</si>
  <si>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</si>
  <si>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</si>
  <si>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</si>
  <si>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</si>
  <si>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</si>
  <si>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</si>
  <si>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</si>
  <si>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</si>
  <si>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</si>
  <si>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</si>
  <si>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</si>
  <si>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</si>
  <si>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</si>
  <si>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</si>
  <si>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</si>
  <si>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</si>
  <si>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</si>
  <si>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</si>
  <si>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</si>
  <si>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</si>
  <si>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</si>
  <si>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</si>
  <si>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</si>
  <si>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</si>
  <si>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</si>
  <si>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</si>
  <si>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</si>
  <si>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</si>
  <si>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</si>
  <si>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</si>
  <si>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</si>
  <si>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</si>
  <si>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</si>
  <si>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</si>
  <si>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</si>
  <si>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</si>
  <si>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</si>
  <si>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</si>
  <si>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</si>
  <si>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</si>
  <si>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</si>
  <si>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</si>
  <si>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</si>
  <si>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</si>
  <si>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</si>
  <si>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</si>
  <si>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</si>
  <si>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</si>
  <si>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</si>
  <si>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</si>
  <si>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</si>
  <si>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</si>
  <si>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</si>
  <si>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</si>
  <si>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</si>
  <si>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</si>
  <si>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</si>
  <si>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</si>
  <si>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</si>
  <si>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</si>
  <si>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</si>
  <si>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</si>
  <si>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</si>
  <si>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</si>
  <si>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</si>
  <si>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</si>
  <si>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</si>
  <si>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</si>
  <si>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</si>
  <si>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</si>
  <si>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</si>
  <si>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</si>
  <si>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</si>
  <si>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</si>
  <si>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</si>
  <si>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</si>
  <si>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</si>
  <si>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</si>
  <si>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</si>
  <si>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</si>
  <si>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</si>
  <si>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</si>
  <si>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</si>
  <si>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</si>
  <si>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</si>
  <si>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</si>
  <si>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</si>
  <si>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</si>
  <si>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</si>
  <si>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</si>
  <si>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</si>
  <si>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</si>
  <si>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</si>
  <si>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</si>
  <si>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</si>
  <si>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</si>
  <si>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</si>
  <si>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</si>
  <si>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</si>
  <si>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</si>
  <si>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</si>
  <si>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</si>
  <si>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</si>
  <si>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</si>
  <si>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</si>
  <si>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</si>
  <si>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</si>
  <si>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</si>
  <si>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</si>
  <si>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</si>
  <si>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</si>
  <si>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</si>
  <si>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</si>
  <si>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</si>
  <si>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</si>
  <si>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</si>
  <si>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</si>
  <si>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</si>
  <si>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</si>
  <si>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</si>
  <si>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</si>
  <si>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</si>
  <si>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</si>
  <si>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</si>
  <si>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</si>
  <si>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</si>
  <si>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</si>
  <si>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</si>
  <si>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</si>
  <si>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</si>
  <si>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</si>
  <si>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</si>
  <si>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</si>
  <si>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</si>
  <si>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</si>
  <si>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</si>
  <si>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</si>
  <si>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</si>
  <si>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</si>
  <si>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</si>
  <si>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</si>
  <si>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</si>
  <si>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</si>
  <si>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</si>
  <si>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</si>
  <si>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</si>
  <si>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</si>
  <si>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</si>
  <si>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</si>
  <si>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</si>
  <si>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</si>
  <si>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</si>
  <si>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</si>
  <si>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</si>
  <si>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</si>
  <si>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</si>
  <si>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</si>
  <si>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</si>
  <si>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</si>
  <si>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</si>
  <si>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</si>
  <si>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</si>
  <si>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</si>
  <si>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</si>
  <si>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</si>
  <si>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</si>
  <si>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</si>
  <si>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</si>
  <si>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</si>
  <si>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</si>
  <si>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</si>
  <si>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</si>
  <si>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</si>
  <si>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</si>
  <si>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</si>
  <si>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</si>
  <si>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</si>
  <si>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</si>
  <si>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</si>
  <si>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</si>
  <si>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</si>
  <si>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</si>
  <si>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</si>
  <si>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</si>
  <si>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</si>
  <si>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</si>
  <si>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</si>
  <si>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</si>
  <si>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</si>
  <si>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</si>
  <si>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</si>
  <si>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</si>
  <si>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</si>
  <si>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</si>
  <si>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</si>
  <si>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</si>
  <si>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</si>
  <si>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</si>
  <si>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</si>
  <si>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</si>
  <si>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</si>
  <si>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</si>
  <si>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</si>
  <si>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</si>
  <si>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</si>
  <si>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</si>
  <si>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</si>
  <si>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</si>
  <si>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</si>
  <si>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</si>
  <si>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</si>
  <si>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</si>
  <si>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</si>
  <si>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</si>
  <si>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</si>
  <si>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</si>
  <si>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</si>
  <si>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</si>
  <si>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</si>
  <si>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</si>
  <si>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</si>
  <si>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</si>
  <si>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</si>
  <si>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</si>
  <si>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</si>
  <si>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</si>
  <si>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</si>
  <si>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</si>
  <si>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</si>
  <si>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</si>
  <si>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</si>
  <si>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</si>
  <si>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</si>
  <si>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</si>
  <si>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</si>
  <si>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</si>
  <si>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</si>
  <si>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</si>
  <si>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</si>
  <si>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</si>
  <si>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</si>
  <si>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</si>
  <si>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</si>
  <si>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</si>
  <si>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</si>
  <si>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</si>
  <si>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</si>
  <si>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</si>
  <si>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</si>
  <si>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</si>
  <si>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</si>
  <si>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</si>
  <si>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</si>
  <si>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</si>
  <si>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</si>
  <si>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</si>
  <si>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</si>
  <si>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</si>
  <si>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</si>
  <si>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</si>
  <si>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</si>
  <si>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</si>
  <si>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</si>
  <si>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</si>
  <si>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</si>
  <si>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</si>
  <si>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</si>
  <si>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</si>
  <si>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</si>
  <si>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</si>
  <si>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</si>
  <si>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</si>
  <si>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</si>
  <si>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</si>
  <si>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</si>
  <si>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</si>
  <si>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</si>
  <si>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</si>
  <si>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</si>
  <si>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</si>
  <si>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</si>
  <si>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</si>
  <si>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</si>
  <si>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</si>
  <si>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</si>
  <si>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</si>
  <si>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</si>
  <si>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</si>
  <si>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</si>
  <si>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</si>
  <si>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</si>
  <si>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</si>
  <si>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</si>
  <si>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</si>
  <si>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</si>
  <si>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</si>
  <si>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</si>
  <si>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</si>
  <si>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</si>
  <si>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</si>
  <si>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</si>
  <si>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</si>
  <si>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</si>
  <si>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</si>
  <si>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</si>
  <si>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</si>
  <si>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</si>
  <si>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</si>
  <si>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</si>
  <si>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</si>
  <si>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</si>
  <si>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</si>
  <si>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</si>
  <si>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</si>
  <si>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</si>
  <si>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</si>
  <si>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</si>
  <si>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</si>
  <si>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</si>
  <si>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</si>
  <si>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</si>
  <si>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</si>
  <si>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</si>
  <si>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</si>
  <si>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</si>
  <si>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</si>
  <si>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</si>
  <si>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</si>
  <si>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</si>
  <si>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</si>
  <si>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</si>
  <si>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</si>
  <si>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</si>
  <si>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</si>
  <si>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</si>
  <si>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</si>
  <si>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</si>
  <si>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</si>
  <si>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</si>
  <si>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</si>
  <si>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</si>
  <si>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</si>
  <si>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</si>
  <si>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</si>
  <si>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</si>
  <si>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</si>
  <si>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</si>
  <si>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</si>
  <si>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</si>
  <si>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</si>
  <si>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</si>
  <si>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</si>
  <si>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</si>
  <si>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</si>
  <si>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</si>
  <si>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</si>
  <si>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</si>
  <si>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</si>
  <si>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</si>
  <si>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</si>
  <si>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</si>
  <si>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</si>
  <si>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</si>
  <si>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</si>
  <si>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</si>
  <si>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</si>
  <si>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</si>
  <si>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</si>
  <si>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</si>
  <si>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</si>
  <si>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</si>
  <si>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</si>
  <si>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</si>
  <si>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</si>
  <si>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</si>
  <si>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</si>
  <si>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</si>
  <si>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</si>
  <si>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</si>
  <si>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</si>
  <si>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</si>
  <si>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</si>
  <si>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</si>
  <si>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</si>
  <si>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</si>
  <si>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</si>
  <si>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</si>
  <si>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</si>
  <si>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</si>
  <si>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</si>
  <si>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</si>
  <si>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</si>
  <si>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</si>
  <si>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</si>
  <si>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</si>
  <si>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</si>
  <si>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</si>
  <si>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</si>
  <si>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</si>
  <si>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</si>
  <si>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</si>
  <si>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</si>
  <si>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</si>
  <si>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</si>
  <si>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</si>
  <si>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</si>
  <si>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</si>
  <si>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</si>
  <si>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</si>
  <si>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</si>
  <si>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</si>
  <si>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</si>
  <si>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</si>
  <si>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</si>
  <si>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</si>
  <si>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</si>
  <si>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</si>
  <si>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</si>
  <si>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</si>
  <si>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</si>
  <si>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</si>
  <si>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</si>
  <si>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</si>
  <si>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</si>
  <si>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</si>
  <si>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</si>
  <si>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</si>
  <si>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</si>
  <si>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</si>
  <si>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</si>
  <si>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</si>
  <si>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</si>
  <si>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</si>
  <si>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</si>
  <si>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</si>
  <si>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</si>
  <si>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</si>
  <si>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</si>
  <si>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</si>
  <si>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</si>
  <si>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</si>
  <si>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</si>
  <si>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</si>
  <si>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</si>
  <si>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</si>
  <si>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</si>
  <si>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</si>
  <si>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</si>
  <si>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</si>
  <si>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</si>
  <si>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</si>
  <si>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</si>
  <si>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</si>
  <si>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</si>
  <si>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</si>
  <si>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</si>
  <si>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</si>
  <si>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</si>
  <si>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</si>
  <si>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</si>
  <si>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</si>
  <si>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</si>
  <si>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</si>
  <si>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</si>
  <si>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</si>
  <si>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</si>
  <si>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</si>
  <si>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</si>
  <si>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</si>
  <si>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</si>
  <si>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</si>
  <si>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</si>
  <si>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</si>
  <si>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</si>
  <si>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</si>
  <si>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</si>
  <si>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</si>
  <si>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</si>
  <si>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</si>
  <si>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</si>
  <si>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</si>
  <si>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</si>
  <si>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</si>
  <si>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</si>
  <si>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</si>
  <si>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</si>
  <si>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</si>
  <si>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</si>
  <si>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</si>
  <si>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</si>
  <si>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</si>
  <si>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</si>
  <si>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</si>
  <si>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</si>
  <si>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</si>
  <si>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</si>
  <si>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</si>
  <si>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</si>
  <si>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</si>
  <si>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</si>
  <si>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</si>
  <si>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</si>
  <si>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</si>
  <si>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</si>
  <si>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</si>
  <si>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</si>
  <si>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</si>
  <si>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</si>
  <si>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</si>
  <si>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</si>
  <si>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</si>
  <si>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</si>
  <si>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</si>
  <si>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</si>
  <si>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</si>
  <si>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</si>
  <si>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</si>
  <si>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</si>
  <si>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</si>
  <si>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</si>
  <si>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</si>
  <si>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</si>
  <si>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</si>
  <si>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</si>
  <si>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</si>
  <si>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</si>
  <si>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</si>
  <si>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</si>
  <si>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</si>
  <si>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</si>
  <si>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</si>
  <si>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</si>
  <si>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</si>
  <si>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</si>
  <si>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</si>
  <si>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</si>
  <si>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</si>
  <si>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</si>
  <si>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</si>
  <si>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</si>
  <si>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</si>
  <si>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</si>
  <si>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</si>
  <si>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</si>
  <si>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</si>
  <si>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</si>
  <si>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</si>
  <si>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</si>
  <si>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</si>
  <si>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</si>
  <si>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</si>
  <si>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</si>
  <si>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</si>
  <si>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</si>
  <si>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</si>
  <si>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</si>
  <si>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</si>
  <si>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</si>
  <si>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</si>
  <si>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</si>
  <si>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</si>
  <si>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</si>
  <si>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</si>
  <si>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</si>
  <si>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</si>
  <si>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</si>
  <si>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</si>
  <si>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</si>
  <si>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</si>
  <si>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</si>
  <si>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</si>
  <si>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</si>
  <si>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</si>
  <si>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</si>
  <si>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</si>
  <si>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</si>
  <si>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</si>
  <si>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</si>
  <si>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</si>
  <si>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</si>
  <si>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</si>
  <si>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</si>
  <si>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</si>
  <si>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</si>
  <si>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</si>
  <si>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</si>
  <si>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</si>
  <si>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</si>
  <si>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</si>
  <si>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</si>
  <si>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</si>
  <si>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</si>
  <si>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</si>
  <si>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</si>
  <si>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</si>
  <si>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</si>
  <si>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</si>
  <si>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</si>
  <si>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</si>
  <si>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</si>
  <si>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</si>
  <si>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</si>
  <si>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</si>
  <si>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</si>
  <si>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</si>
  <si>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</si>
  <si>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</si>
  <si>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</si>
  <si>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</si>
  <si>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</si>
  <si>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</si>
  <si>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</si>
  <si>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</si>
  <si>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</si>
  <si>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</si>
  <si>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</si>
  <si>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</si>
  <si>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</si>
  <si>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</si>
  <si>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</si>
  <si>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</si>
  <si>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</si>
  <si>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</si>
  <si>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</si>
  <si>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</si>
  <si>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</si>
  <si>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</si>
  <si>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</si>
  <si>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</si>
  <si>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</si>
  <si>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</si>
  <si>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</si>
  <si>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</si>
  <si>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</si>
  <si>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</si>
  <si>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</si>
  <si>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</si>
  <si>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</si>
  <si>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</si>
  <si>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</si>
  <si>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</si>
  <si>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</si>
  <si>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</si>
  <si>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</si>
  <si>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</si>
  <si>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</si>
  <si>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</si>
  <si>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</si>
  <si>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</si>
  <si>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</si>
  <si>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</si>
  <si>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</si>
  <si>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</si>
  <si>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</si>
  <si>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</si>
  <si>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</si>
  <si>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</si>
  <si>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</si>
  <si>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</si>
  <si>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</si>
  <si>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</si>
  <si>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</si>
  <si>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</si>
  <si>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</si>
  <si>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</si>
  <si>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</si>
  <si>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</si>
  <si>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</si>
  <si>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</si>
  <si>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</si>
  <si>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</si>
  <si>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</si>
  <si>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</si>
  <si>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</si>
  <si>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</si>
  <si>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</si>
  <si>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</si>
  <si>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</si>
  <si>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</si>
  <si>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</si>
  <si>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</si>
  <si>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</si>
  <si>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</si>
  <si>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</si>
  <si>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</si>
  <si>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</si>
  <si>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</si>
  <si>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</si>
  <si>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</si>
  <si>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</si>
  <si>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</si>
  <si>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</si>
  <si>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</si>
  <si>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</si>
  <si>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</si>
  <si>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</si>
  <si>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</si>
  <si>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</si>
  <si>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</si>
  <si>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</si>
  <si>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</si>
  <si>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</si>
  <si>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</si>
  <si>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</si>
  <si>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</si>
  <si>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</si>
  <si>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</si>
  <si>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</si>
  <si>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</si>
  <si>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</si>
  <si>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</si>
  <si>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</si>
  <si>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</si>
  <si>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</si>
  <si>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</si>
  <si>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</si>
  <si>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</si>
  <si>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</si>
  <si>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</si>
  <si>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</si>
  <si>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</si>
  <si>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</si>
  <si>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</si>
  <si>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</si>
  <si>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</si>
  <si>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</si>
  <si>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</si>
  <si>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</si>
  <si>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</si>
  <si>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</si>
  <si>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</si>
  <si>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</si>
  <si>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</si>
  <si>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</si>
  <si>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</si>
  <si>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</si>
  <si>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</si>
  <si>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</si>
  <si>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</si>
  <si>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</si>
  <si>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</si>
  <si>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</si>
  <si>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</si>
  <si>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</si>
  <si>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</si>
  <si>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</si>
  <si>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</si>
  <si>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</si>
  <si>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</si>
  <si>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</si>
  <si>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</si>
  <si>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</si>
  <si>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</si>
  <si>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</si>
  <si>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</si>
  <si>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</si>
  <si>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</si>
  <si>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</si>
  <si>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</si>
  <si>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</si>
  <si>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</si>
  <si>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</si>
  <si>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</si>
  <si>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</si>
  <si>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</si>
  <si>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</si>
  <si>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</si>
  <si>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</si>
  <si>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</si>
  <si>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</si>
  <si>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</si>
  <si>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</si>
  <si>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</si>
  <si>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</si>
  <si>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</si>
  <si>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</si>
  <si>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</si>
  <si>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</si>
  <si>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</si>
  <si>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</si>
  <si>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</si>
  <si>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</si>
  <si>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</si>
  <si>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</si>
  <si>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</si>
  <si>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</si>
  <si>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</si>
  <si>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</si>
  <si>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</si>
  <si>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</si>
  <si>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</si>
  <si>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</si>
  <si>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</si>
  <si>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</si>
  <si>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</si>
  <si>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</si>
  <si>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</si>
  <si>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</si>
  <si>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</si>
  <si>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</si>
  <si>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</si>
  <si>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</si>
  <si>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</si>
  <si>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</si>
  <si>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</si>
  <si>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</si>
  <si>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</si>
  <si>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</si>
  <si>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</si>
  <si>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</si>
  <si>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</si>
  <si>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</si>
  <si>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</si>
  <si>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</si>
  <si>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</si>
  <si>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</si>
  <si>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</si>
  <si>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</si>
  <si>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</si>
  <si>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</si>
  <si>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</si>
  <si>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</si>
  <si>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</si>
  <si>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</si>
  <si>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</si>
  <si>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</si>
  <si>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</si>
  <si>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</si>
  <si>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</si>
  <si>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</si>
  <si>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</si>
  <si>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</si>
  <si>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</si>
  <si>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</si>
  <si>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</si>
  <si>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</si>
  <si>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</si>
  <si>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</si>
  <si>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</si>
  <si>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</si>
  <si>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</si>
  <si>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</si>
  <si>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</si>
  <si>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</si>
  <si>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</si>
  <si>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</si>
  <si>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</si>
  <si>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</si>
  <si>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</si>
  <si>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</si>
  <si>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</si>
  <si>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</si>
  <si>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</si>
  <si>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</si>
  <si>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</si>
  <si>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</si>
  <si>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</si>
  <si>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</si>
  <si>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</si>
  <si>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</si>
  <si>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</si>
  <si>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</si>
  <si>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</si>
  <si>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</si>
  <si>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</si>
  <si>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</si>
  <si>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</si>
  <si>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</si>
  <si>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</si>
  <si>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</si>
  <si>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</si>
  <si>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</si>
  <si>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</si>
  <si>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</si>
  <si>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</si>
  <si>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</si>
  <si>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</si>
  <si>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</si>
  <si>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</si>
  <si>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</si>
  <si>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</si>
  <si>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</si>
  <si>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</si>
  <si>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</si>
  <si>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</si>
  <si>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</si>
  <si>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</si>
  <si>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</si>
  <si>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</si>
  <si>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</si>
  <si>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</si>
  <si>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</si>
  <si>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</si>
  <si>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</si>
  <si>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</si>
  <si>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</si>
  <si>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</si>
  <si>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</si>
  <si>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</si>
  <si>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</si>
  <si>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</si>
  <si>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</si>
  <si>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</si>
  <si>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</si>
  <si>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</si>
  <si>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</si>
  <si>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</si>
  <si>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</si>
  <si>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</si>
  <si>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</si>
  <si>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</si>
  <si>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</si>
  <si>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</si>
  <si>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</si>
  <si>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</si>
  <si>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</si>
  <si>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</si>
  <si>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</si>
  <si>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</si>
  <si>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</si>
  <si>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</si>
  <si>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</si>
  <si>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</si>
  <si>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</si>
  <si>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</si>
  <si>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</si>
  <si>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</si>
  <si>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</si>
  <si>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</si>
  <si>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</si>
  <si>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</si>
  <si>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</si>
  <si>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</si>
  <si>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</si>
  <si>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</si>
  <si>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</si>
  <si>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</si>
  <si>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</si>
  <si>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</si>
  <si>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</si>
  <si>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</si>
  <si>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</si>
  <si>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</si>
  <si>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</si>
  <si>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</si>
  <si>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</si>
  <si>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</si>
  <si>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</si>
  <si>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</si>
  <si>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</si>
  <si>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</si>
  <si>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</si>
  <si>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</si>
  <si>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</si>
  <si>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</si>
  <si>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</si>
  <si>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</si>
  <si>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</si>
  <si>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</si>
  <si>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</si>
  <si>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</si>
  <si>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</si>
  <si>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</si>
  <si>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</si>
  <si>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</si>
  <si>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</si>
  <si>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</si>
  <si>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</si>
  <si>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</si>
  <si>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</si>
  <si>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</si>
  <si>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</si>
  <si>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</si>
  <si>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</si>
  <si>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</si>
  <si>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</si>
  <si>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</si>
  <si>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</si>
  <si>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</si>
  <si>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</si>
  <si>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</si>
  <si>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</si>
  <si>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</si>
  <si>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</si>
  <si>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</si>
  <si>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</si>
  <si>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</si>
  <si>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</si>
  <si>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</si>
  <si>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</si>
  <si>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</si>
  <si>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</si>
  <si>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</si>
  <si>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</si>
  <si>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</si>
  <si>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</si>
  <si>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</si>
  <si>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</si>
  <si>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</si>
  <si>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</si>
  <si>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</si>
  <si>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</si>
  <si>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</si>
  <si>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</si>
  <si>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</si>
  <si>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</si>
  <si>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</si>
  <si>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</si>
  <si>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</si>
  <si>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</si>
  <si>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</si>
  <si>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</si>
  <si>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</si>
  <si>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</si>
  <si>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</si>
  <si>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</si>
  <si>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</si>
  <si>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</si>
  <si>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</si>
  <si>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</si>
  <si>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</si>
  <si>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</si>
  <si>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</si>
  <si>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</si>
  <si>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</si>
  <si>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</si>
  <si>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</si>
  <si>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</si>
  <si>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</si>
  <si>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</si>
  <si>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</si>
  <si>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</si>
  <si>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</si>
  <si>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</si>
  <si>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</si>
  <si>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</si>
  <si>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</si>
  <si>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</si>
  <si>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</si>
  <si>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</si>
  <si>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</si>
  <si>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</si>
  <si>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</si>
  <si>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</si>
  <si>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</si>
  <si>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</si>
  <si>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</si>
  <si>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</si>
  <si>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</si>
  <si>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</si>
  <si>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</si>
  <si>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</si>
  <si>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</si>
  <si>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</si>
  <si>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</si>
  <si>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</si>
  <si>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</si>
  <si>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</si>
  <si>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</si>
  <si>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</si>
  <si>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</si>
  <si>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</si>
  <si>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</si>
  <si>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</si>
  <si>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</si>
  <si>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</si>
  <si>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</si>
  <si>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</si>
  <si>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</si>
  <si>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</si>
  <si>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</si>
  <si>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</si>
  <si>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</si>
  <si>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</si>
  <si>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</si>
  <si>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</si>
  <si>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</si>
  <si>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</si>
  <si>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</si>
  <si>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</si>
  <si>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</si>
  <si>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</si>
  <si>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</si>
  <si>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</si>
  <si>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</si>
  <si>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</si>
  <si>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</si>
  <si>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</si>
  <si>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</si>
  <si>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</si>
  <si>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</si>
  <si>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</si>
  <si>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</si>
  <si>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</si>
  <si>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</si>
  <si>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</si>
  <si>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</si>
  <si>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</si>
  <si>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</si>
  <si>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</si>
  <si>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</si>
  <si>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</si>
  <si>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</si>
  <si>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</si>
  <si>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</si>
  <si>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</si>
  <si>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</si>
  <si>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</si>
  <si>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</si>
  <si>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</si>
  <si>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</si>
  <si>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</si>
  <si>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</si>
  <si>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</si>
  <si>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</si>
  <si>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</si>
  <si>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</si>
  <si>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</si>
  <si>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</si>
  <si>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</si>
  <si>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</si>
  <si>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</si>
  <si>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</si>
  <si>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</si>
  <si>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</si>
  <si>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</si>
  <si>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</si>
  <si>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</si>
  <si>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</si>
  <si>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</si>
  <si>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</si>
  <si>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</si>
  <si>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</si>
  <si>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</si>
  <si>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</si>
  <si>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</si>
  <si>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</si>
  <si>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</si>
  <si>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</si>
  <si>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</si>
  <si>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</si>
  <si>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</si>
  <si>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</si>
  <si>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</si>
  <si>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</si>
  <si>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</si>
  <si>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</si>
  <si>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</si>
  <si>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</si>
  <si>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</si>
  <si>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</si>
  <si>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</si>
  <si>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</si>
  <si>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</si>
  <si>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</si>
  <si>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</si>
  <si>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</si>
  <si>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</si>
  <si>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</si>
  <si>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</si>
  <si>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</si>
  <si>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</si>
  <si>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</si>
  <si>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</si>
  <si>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</si>
  <si>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</si>
  <si>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</si>
  <si>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</si>
  <si>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</si>
  <si>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</si>
  <si>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</si>
  <si>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</si>
  <si>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</si>
  <si>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</si>
  <si>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</si>
  <si>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</si>
  <si>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</si>
  <si>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</si>
  <si>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</si>
  <si>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</si>
  <si>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</si>
  <si>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</si>
  <si>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</si>
  <si>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</si>
  <si>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</si>
  <si>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</si>
  <si>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</si>
  <si>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</si>
  <si>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</si>
  <si>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</si>
  <si>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</si>
  <si>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</si>
  <si>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</si>
  <si>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</si>
  <si>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</si>
  <si>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</si>
  <si>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</si>
  <si>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</si>
  <si>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</si>
  <si>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</si>
  <si>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</si>
  <si>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</si>
  <si>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</si>
  <si>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</si>
  <si>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</si>
  <si>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</si>
  <si>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</si>
  <si>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</si>
  <si>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</si>
  <si>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</si>
  <si>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</si>
  <si>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</si>
  <si>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</si>
  <si>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</si>
  <si>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</si>
  <si>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</si>
  <si>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</si>
  <si>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</si>
  <si>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</si>
  <si>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</si>
  <si>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</si>
  <si>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</si>
  <si>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</si>
  <si>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</si>
  <si>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</si>
  <si>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</si>
  <si>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</si>
  <si>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</si>
  <si>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</si>
  <si>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</si>
  <si>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</si>
  <si>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</si>
  <si>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</si>
  <si>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</si>
  <si>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</si>
  <si>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</si>
  <si>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</si>
  <si>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</si>
  <si>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</si>
  <si>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</si>
  <si>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</si>
  <si>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</si>
  <si>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</si>
  <si>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</si>
  <si>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</si>
  <si>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</si>
  <si>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</si>
  <si>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</si>
  <si>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</si>
  <si>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</si>
  <si>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</si>
  <si>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</si>
  <si>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</si>
  <si>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</si>
  <si>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</si>
  <si>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</si>
  <si>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</si>
  <si>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</si>
  <si>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</si>
  <si>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</si>
  <si>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</si>
  <si>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</si>
  <si>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</si>
  <si>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</si>
  <si>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</si>
  <si>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</si>
  <si>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</si>
  <si>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</si>
  <si>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</si>
  <si>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</si>
  <si>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</si>
  <si>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</si>
  <si>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</si>
  <si>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</si>
  <si>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</si>
  <si>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</si>
  <si>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</si>
  <si>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</si>
  <si>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</si>
  <si>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</si>
  <si>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</si>
  <si>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</si>
  <si>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</si>
  <si>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</si>
  <si>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</si>
  <si>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</si>
  <si>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</si>
  <si>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</si>
  <si>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</si>
  <si>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</si>
  <si>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</si>
  <si>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</si>
  <si>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</si>
  <si>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</si>
  <si>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</si>
  <si>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</si>
  <si>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</si>
  <si>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</si>
  <si>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</si>
  <si>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</si>
  <si>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</si>
  <si>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</si>
  <si>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</si>
  <si>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</si>
  <si>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</si>
  <si>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</si>
  <si>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</si>
  <si>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</si>
  <si>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</si>
  <si>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</si>
  <si>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</si>
  <si>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</si>
  <si>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</si>
  <si>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</si>
  <si>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</si>
  <si>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</si>
  <si>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</si>
  <si>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</si>
  <si>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</si>
  <si>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</si>
  <si>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</si>
  <si>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</si>
  <si>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</si>
  <si>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</si>
  <si>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</si>
  <si>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</si>
  <si>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</si>
  <si>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</si>
  <si>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</si>
  <si>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</si>
  <si>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</si>
  <si>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</si>
  <si>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</si>
  <si>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</si>
  <si>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</si>
  <si>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</si>
  <si>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</si>
  <si>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</si>
  <si>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</si>
  <si>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</si>
  <si>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</si>
  <si>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</si>
  <si>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</si>
  <si>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</si>
  <si>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</si>
  <si>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</si>
  <si>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</si>
  <si>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</si>
  <si>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</si>
  <si>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</si>
  <si>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</si>
  <si>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</si>
  <si>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</si>
  <si>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</si>
  <si>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</si>
  <si>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</si>
  <si>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</si>
  <si>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</si>
  <si>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</si>
  <si>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</si>
  <si>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</si>
  <si>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</si>
  <si>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</si>
  <si>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</si>
  <si>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</si>
  <si>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</si>
  <si>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</si>
  <si>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</si>
  <si>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</si>
  <si>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</si>
  <si>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</si>
  <si>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</si>
  <si>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</si>
  <si>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</si>
  <si>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</si>
  <si>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</si>
  <si>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</si>
  <si>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</si>
  <si>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</si>
  <si>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</si>
  <si>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</si>
  <si>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</si>
  <si>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</si>
  <si>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</si>
  <si>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</si>
  <si>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</si>
  <si>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</si>
  <si>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</si>
  <si>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</si>
  <si>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</si>
  <si>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</si>
  <si>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</si>
  <si>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</si>
  <si>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</si>
  <si>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</si>
  <si>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</si>
  <si>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</si>
  <si>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</si>
  <si>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</si>
  <si>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</si>
  <si>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</si>
  <si>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</si>
  <si>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</si>
  <si>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</si>
  <si>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</si>
  <si>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</si>
  <si>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</si>
  <si>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</si>
  <si>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</si>
  <si>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</si>
  <si>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</si>
  <si>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</si>
  <si>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</si>
  <si>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</si>
  <si>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</si>
  <si>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</si>
  <si>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</si>
  <si>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</si>
  <si>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</si>
  <si>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</si>
  <si>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</si>
  <si>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</si>
  <si>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</si>
  <si>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</si>
  <si>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</si>
  <si>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</si>
  <si>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</si>
  <si>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</si>
  <si>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</si>
  <si>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</si>
  <si>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</si>
  <si>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</si>
  <si>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</si>
  <si>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</si>
  <si>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</si>
  <si>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</si>
  <si>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</si>
  <si>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</si>
  <si>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</si>
  <si>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</si>
  <si>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</si>
  <si>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</si>
  <si>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</si>
  <si>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</si>
  <si>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</si>
  <si>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</si>
  <si>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</si>
  <si>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</si>
  <si>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</si>
  <si>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</si>
  <si>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</si>
  <si>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</si>
  <si>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</si>
  <si>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</si>
  <si>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</si>
  <si>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</si>
  <si>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</si>
  <si>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</si>
  <si>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</si>
  <si>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</si>
  <si>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</si>
  <si>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</si>
  <si>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</si>
  <si>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</si>
  <si>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</si>
  <si>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</si>
  <si>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</si>
  <si>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</si>
  <si>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</si>
  <si>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</si>
  <si>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</si>
  <si>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</si>
  <si>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</si>
  <si>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</si>
  <si>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</si>
  <si>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</si>
  <si>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</si>
  <si>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</si>
  <si>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</si>
  <si>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</si>
  <si>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</si>
  <si>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</si>
  <si>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</si>
  <si>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</si>
  <si>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</si>
  <si>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</si>
  <si>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</si>
  <si>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</si>
  <si>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</si>
  <si>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</si>
  <si>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</si>
  <si>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</si>
  <si>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</si>
  <si>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</si>
  <si>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</si>
  <si>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</si>
  <si>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</si>
  <si>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</si>
  <si>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</si>
  <si>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</si>
  <si>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</si>
  <si>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</si>
  <si>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</si>
  <si>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</si>
  <si>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</si>
  <si>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</si>
  <si>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</si>
  <si>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</si>
  <si>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</si>
  <si>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</si>
  <si>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</si>
  <si>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</si>
  <si>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</si>
  <si>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</si>
  <si>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</si>
  <si>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</si>
  <si>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</si>
  <si>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</si>
  <si>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</si>
  <si>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</si>
  <si>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</si>
  <si>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</si>
  <si>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</si>
  <si>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</si>
  <si>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</si>
  <si>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</si>
  <si>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</si>
  <si>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</si>
  <si>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</si>
  <si>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</si>
  <si>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</si>
  <si>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</si>
  <si>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</si>
  <si>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</si>
  <si>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</si>
  <si>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</si>
  <si>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</si>
  <si>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</si>
  <si>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</si>
  <si>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</si>
  <si>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</si>
  <si>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</si>
  <si>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</si>
  <si>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</si>
  <si>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</si>
  <si>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</si>
  <si>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</si>
  <si>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</si>
  <si>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</si>
  <si>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</si>
  <si>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</si>
  <si>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</si>
  <si>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</si>
  <si>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</si>
  <si>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</si>
  <si>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</si>
  <si>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</si>
  <si>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</si>
  <si>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</si>
  <si>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</si>
  <si>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</si>
  <si>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</si>
  <si>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</si>
  <si>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</si>
  <si>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</si>
  <si>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</si>
  <si>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</si>
  <si>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</si>
  <si>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</si>
  <si>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</si>
  <si>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</si>
  <si>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</si>
  <si>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</si>
  <si>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</si>
  <si>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</si>
  <si>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</si>
  <si>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</si>
  <si>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</si>
  <si>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</si>
  <si>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</si>
  <si>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</si>
  <si>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</si>
  <si>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</si>
  <si>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</si>
  <si>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</si>
  <si>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</si>
  <si>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</si>
  <si>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</si>
  <si>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</si>
  <si>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</si>
  <si>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</si>
  <si>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</si>
  <si>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</si>
  <si>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</si>
  <si>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</si>
  <si>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</si>
  <si>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</si>
  <si>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</si>
  <si>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</si>
  <si>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</si>
  <si>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</si>
  <si>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</si>
  <si>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</si>
  <si>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</si>
  <si>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</si>
  <si>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</si>
  <si>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</si>
  <si>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</si>
  <si>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</si>
  <si>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</si>
  <si>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</si>
  <si>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</si>
  <si>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</si>
  <si>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</si>
  <si>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</si>
  <si>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</si>
  <si>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</si>
  <si>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</si>
  <si>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</si>
  <si>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</si>
  <si>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</si>
  <si>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</si>
  <si>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</si>
  <si>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</si>
  <si>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</si>
  <si>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</si>
  <si>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</si>
  <si>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</si>
  <si>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</si>
  <si>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</si>
  <si>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</si>
  <si>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</si>
  <si>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</si>
  <si>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</si>
  <si>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</si>
  <si>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</si>
  <si>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</si>
  <si>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</si>
  <si>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</si>
  <si>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</si>
  <si>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</si>
  <si>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</si>
  <si>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</si>
  <si>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</si>
  <si>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</si>
  <si>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</si>
  <si>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</si>
  <si>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</si>
  <si>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</si>
  <si>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</si>
  <si>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</si>
  <si>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</si>
  <si>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</si>
  <si>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</si>
  <si>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</si>
  <si>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</si>
  <si>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</si>
  <si>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</si>
  <si>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</si>
  <si>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</si>
  <si>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</si>
  <si>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</si>
  <si>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</si>
  <si>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</si>
  <si>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</si>
  <si>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</si>
  <si>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</si>
  <si>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</si>
  <si>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</si>
  <si>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</si>
  <si>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</si>
  <si>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</si>
  <si>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</si>
  <si>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</si>
  <si>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</si>
  <si>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</si>
  <si>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</si>
  <si>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</si>
  <si>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</si>
  <si>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</si>
  <si>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</si>
  <si>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</si>
  <si>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</si>
  <si>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</si>
  <si>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</si>
  <si>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</si>
  <si>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</si>
  <si>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</si>
  <si>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</si>
  <si>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</si>
  <si>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</si>
  <si>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</si>
  <si>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</si>
  <si>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</si>
  <si>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</si>
  <si>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</si>
  <si>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</si>
  <si>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</si>
  <si>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</si>
  <si>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</si>
  <si>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</si>
  <si>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</si>
  <si>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</si>
  <si>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</si>
  <si>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</si>
  <si>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</si>
  <si>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</si>
  <si>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</si>
  <si>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</si>
  <si>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</si>
  <si>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</si>
  <si>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</si>
  <si>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</si>
  <si>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</si>
  <si>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</si>
  <si>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</si>
  <si>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</si>
  <si>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</si>
  <si>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</si>
  <si>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</si>
  <si>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</si>
  <si>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</si>
  <si>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</si>
  <si>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</si>
  <si>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</si>
  <si>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</si>
  <si>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</si>
  <si>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</si>
  <si>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</si>
  <si>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</si>
  <si>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</si>
  <si>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</si>
  <si>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</si>
  <si>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</si>
  <si>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</si>
  <si>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</si>
  <si>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</si>
  <si>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</si>
  <si>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</si>
  <si>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</si>
  <si>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</si>
  <si>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</si>
  <si>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</si>
  <si>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</si>
  <si>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</si>
  <si>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</si>
  <si>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</si>
  <si>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</si>
  <si>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</si>
  <si>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</si>
  <si>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</si>
  <si>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</si>
  <si>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</si>
  <si>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</si>
  <si>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</si>
  <si>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</si>
  <si>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</si>
  <si>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</si>
  <si>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</si>
  <si>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</si>
  <si>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</si>
  <si>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</si>
  <si>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</si>
  <si>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</si>
  <si>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</si>
  <si>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</si>
  <si>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</si>
  <si>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</si>
  <si>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</si>
  <si>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</si>
  <si>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</si>
  <si>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</si>
  <si>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</si>
  <si>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</si>
  <si>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</si>
  <si>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</si>
  <si>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</si>
  <si>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</si>
  <si>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</si>
  <si>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</si>
  <si>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</si>
  <si>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</si>
  <si>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</si>
  <si>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</si>
  <si>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</si>
  <si>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</si>
  <si>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</si>
  <si>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</si>
  <si>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</si>
  <si>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</si>
  <si>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</si>
  <si>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</si>
  <si>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</si>
  <si>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</si>
  <si>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</si>
  <si>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</si>
  <si>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</si>
  <si>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</si>
  <si>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</si>
  <si>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</si>
  <si>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</si>
  <si>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</si>
  <si>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</si>
  <si>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</si>
  <si>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</si>
  <si>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</si>
  <si>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</si>
  <si>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</si>
  <si>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</si>
  <si>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</si>
  <si>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</si>
  <si>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</si>
  <si>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</si>
  <si>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</si>
  <si>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</si>
  <si>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</si>
  <si>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</si>
  <si>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</si>
  <si>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</si>
  <si>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</si>
  <si>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</si>
  <si>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</si>
  <si>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</si>
  <si>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</si>
  <si>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</si>
  <si>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</si>
  <si>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</si>
  <si>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</si>
  <si>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</si>
  <si>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</si>
  <si>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</si>
  <si>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</si>
  <si>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</si>
  <si>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</si>
  <si>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</si>
  <si>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</si>
  <si>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</si>
  <si>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</si>
  <si>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</si>
  <si>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</si>
  <si>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</si>
  <si>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</si>
  <si>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</si>
  <si>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</si>
  <si>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</si>
  <si>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</si>
  <si>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</si>
  <si>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</si>
  <si>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</si>
  <si>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</si>
  <si>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</si>
  <si>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</si>
  <si>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</si>
  <si>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</si>
  <si>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</si>
  <si>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</si>
  <si>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</si>
  <si>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</si>
  <si>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</si>
  <si>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</si>
  <si>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</si>
  <si>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</si>
  <si>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</si>
  <si>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</si>
  <si>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</si>
  <si>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</si>
  <si>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</si>
  <si>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</si>
  <si>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</si>
  <si>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</si>
  <si>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</si>
  <si>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</si>
  <si>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</si>
  <si>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</si>
  <si>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</si>
  <si>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</si>
  <si>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</si>
  <si>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</si>
  <si>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</si>
  <si>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</si>
  <si>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</si>
  <si>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</si>
  <si>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</si>
  <si>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</si>
  <si>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</si>
  <si>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</si>
  <si>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</si>
  <si>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</si>
  <si>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</si>
  <si>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</si>
  <si>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</si>
  <si>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</si>
  <si>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</si>
  <si>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</si>
  <si>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</si>
  <si>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</si>
  <si>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</si>
  <si>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</si>
  <si>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</si>
  <si>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</si>
  <si>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</si>
  <si>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</si>
  <si>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</si>
  <si>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</si>
  <si>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</si>
  <si>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</si>
  <si>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</si>
  <si>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</si>
  <si>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</si>
  <si>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</si>
  <si>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</si>
  <si>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</si>
  <si>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</si>
  <si>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</si>
  <si>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</si>
  <si>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</si>
  <si>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</si>
  <si>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</si>
  <si>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</si>
  <si>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</si>
  <si>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</si>
  <si>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</si>
  <si>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</si>
  <si>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</si>
  <si>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</si>
  <si>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</si>
  <si>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</si>
  <si>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</si>
  <si>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</si>
  <si>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</si>
  <si>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</si>
  <si>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</si>
  <si>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</si>
  <si>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</si>
  <si>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</si>
  <si>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</si>
  <si>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</si>
  <si>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</si>
  <si>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</si>
  <si>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</si>
  <si>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</si>
  <si>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</si>
  <si>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</si>
  <si>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</si>
  <si>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</si>
  <si>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</si>
  <si>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</si>
  <si>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</si>
  <si>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</si>
  <si>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</si>
  <si>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</si>
  <si>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</si>
  <si>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</si>
  <si>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</si>
  <si>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</si>
  <si>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</si>
  <si>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</si>
  <si>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</si>
  <si>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</si>
  <si>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</si>
  <si>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</si>
  <si>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</si>
  <si>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</si>
  <si>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</si>
  <si>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</si>
  <si>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</si>
  <si>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</si>
  <si>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</si>
  <si>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</si>
  <si>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</si>
  <si>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</si>
  <si>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</si>
  <si>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</si>
  <si>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</si>
  <si>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</si>
  <si>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</si>
  <si>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</si>
  <si>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</si>
  <si>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</si>
  <si>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</si>
  <si>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</si>
  <si>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</si>
  <si>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</si>
  <si>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</si>
  <si>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</si>
  <si>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</si>
  <si>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</si>
  <si>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</si>
  <si>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</si>
  <si>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</si>
  <si>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</si>
  <si>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</si>
  <si>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</si>
  <si>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</si>
  <si>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</si>
  <si>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</si>
  <si>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</si>
  <si>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</si>
  <si>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</si>
  <si>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</si>
  <si>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</si>
  <si>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</si>
  <si>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</si>
  <si>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</si>
  <si>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</si>
  <si>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</si>
  <si>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</si>
  <si>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</si>
  <si>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</si>
  <si>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</si>
  <si>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</si>
  <si>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</si>
  <si>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</si>
  <si>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</si>
  <si>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</si>
  <si>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</si>
  <si>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</si>
  <si>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</si>
  <si>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</si>
  <si>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</si>
  <si>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</si>
  <si>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</si>
  <si>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</si>
  <si>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</si>
  <si>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</si>
  <si>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</si>
  <si>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</si>
  <si>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</si>
  <si>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</si>
  <si>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</si>
  <si>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</si>
  <si>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</si>
  <si>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</si>
  <si>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</si>
  <si>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</si>
  <si>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</si>
  <si>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</si>
  <si>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</si>
  <si>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</si>
  <si>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</si>
  <si>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</si>
  <si>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</si>
  <si>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</si>
  <si>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</si>
  <si>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</si>
  <si>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</si>
  <si>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</si>
  <si>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</si>
  <si>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</si>
  <si>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</si>
  <si>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</si>
  <si>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</si>
  <si>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</si>
  <si>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</si>
  <si>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</si>
  <si>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</si>
  <si>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</si>
  <si>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</si>
  <si>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</si>
  <si>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</si>
  <si>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</si>
  <si>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</si>
  <si>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</si>
  <si>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</si>
  <si>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</si>
  <si>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</si>
  <si>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</si>
  <si>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</si>
  <si>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</si>
  <si>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</si>
  <si>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</si>
  <si>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</si>
  <si>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</si>
  <si>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</si>
  <si>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</si>
  <si>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</si>
  <si>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</si>
  <si>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</si>
  <si>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</si>
  <si>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</si>
  <si>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</si>
  <si>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</si>
  <si>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</si>
  <si>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</si>
  <si>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</si>
  <si>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</si>
  <si>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</si>
  <si>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</si>
  <si>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</si>
  <si>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</si>
  <si>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</si>
  <si>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</si>
  <si>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</si>
  <si>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</si>
  <si>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</si>
  <si>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</si>
  <si>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</si>
  <si>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</si>
  <si>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</si>
  <si>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</si>
  <si>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</si>
  <si>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</si>
  <si>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</si>
  <si>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</si>
  <si>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</si>
  <si>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</si>
  <si>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</si>
  <si>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</si>
  <si>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</si>
  <si>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</si>
  <si>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</si>
  <si>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</si>
  <si>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</si>
  <si>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</si>
  <si>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</si>
  <si>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</si>
  <si>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</si>
  <si>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</si>
  <si>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</si>
  <si>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</si>
  <si>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</si>
  <si>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</si>
  <si>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</si>
  <si>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</si>
  <si>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</si>
  <si>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</si>
  <si>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</si>
  <si>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</si>
  <si>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</si>
  <si>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</si>
  <si>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</si>
  <si>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</si>
  <si>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</si>
  <si>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</si>
  <si>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</si>
  <si>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</si>
  <si>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</si>
  <si>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</si>
  <si>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</si>
  <si>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</si>
  <si>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</si>
  <si>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</si>
  <si>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</si>
  <si>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</si>
  <si>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</si>
  <si>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</si>
  <si>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</si>
  <si>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</si>
  <si>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</si>
  <si>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</si>
  <si>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</si>
  <si>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</si>
  <si>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</si>
  <si>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</si>
  <si>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</si>
  <si>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</si>
  <si>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</si>
  <si>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</si>
  <si>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</si>
  <si>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</si>
  <si>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</si>
  <si>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</si>
  <si>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</si>
  <si>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</si>
  <si>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</si>
  <si>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</si>
  <si>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</si>
  <si>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</si>
  <si>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</si>
  <si>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</si>
  <si>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</si>
  <si>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</si>
  <si>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</si>
  <si>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</si>
  <si>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</si>
  <si>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</si>
  <si>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</si>
  <si>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</si>
  <si>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</si>
  <si>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</si>
  <si>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</si>
  <si>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</si>
  <si>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</si>
  <si>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</si>
  <si>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</si>
  <si>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</si>
  <si>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</si>
  <si>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</si>
  <si>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</si>
  <si>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</si>
  <si>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</si>
  <si>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</si>
  <si>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</si>
  <si>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</si>
  <si>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</si>
  <si>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</si>
  <si>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</si>
  <si>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</si>
  <si>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</si>
  <si>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</si>
  <si>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</si>
  <si>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</si>
  <si>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</si>
  <si>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</si>
  <si>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</si>
  <si>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</si>
  <si>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</si>
  <si>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</si>
  <si>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</si>
  <si>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</si>
  <si>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</si>
  <si>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</si>
  <si>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</si>
  <si>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</si>
  <si>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</si>
  <si>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</si>
  <si>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</si>
  <si>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</si>
  <si>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</si>
  <si>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</si>
  <si>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</si>
  <si>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</si>
  <si>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</si>
  <si>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</si>
  <si>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</si>
  <si>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</si>
  <si>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</si>
  <si>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</si>
  <si>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</si>
  <si>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</si>
  <si>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</si>
  <si>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</si>
  <si>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</si>
  <si>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</si>
  <si>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</si>
  <si>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</si>
  <si>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</si>
  <si>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</si>
  <si>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</si>
  <si>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</si>
  <si>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</si>
  <si>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</si>
  <si>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</si>
  <si>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</si>
  <si>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</si>
  <si>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</si>
  <si>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</si>
  <si>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</si>
  <si>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</si>
  <si>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</si>
  <si>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</si>
  <si>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</si>
  <si>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</si>
  <si>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</si>
  <si>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</si>
  <si>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</si>
  <si>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</si>
  <si>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</si>
  <si>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</si>
  <si>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</si>
  <si>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</si>
  <si>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</si>
  <si>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</si>
  <si>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</si>
  <si>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</si>
  <si>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</si>
  <si>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</si>
  <si>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</si>
  <si>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</si>
  <si>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</si>
  <si>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</si>
  <si>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</si>
  <si>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</si>
  <si>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</si>
  <si>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</si>
  <si>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</si>
  <si>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</si>
  <si>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</si>
  <si>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</si>
  <si>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</si>
  <si>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</si>
  <si>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</si>
  <si>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</si>
  <si>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</si>
  <si>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</si>
  <si>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</si>
  <si>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</si>
  <si>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</si>
  <si>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</si>
  <si>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</si>
  <si>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</si>
  <si>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</si>
  <si>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</si>
  <si>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</si>
  <si>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</si>
  <si>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</si>
  <si>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</si>
  <si>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</si>
  <si>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</si>
  <si>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</si>
  <si>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</si>
  <si>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</si>
  <si>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</si>
  <si>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</si>
  <si>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</si>
  <si>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</si>
  <si>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</si>
  <si>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</si>
  <si>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</si>
  <si>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</si>
  <si>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</si>
  <si>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</si>
  <si>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</si>
  <si>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</si>
  <si>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</si>
  <si>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</si>
  <si>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</si>
  <si>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</si>
  <si>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</si>
  <si>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</si>
  <si>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</si>
  <si>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</si>
  <si>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</si>
  <si>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</si>
  <si>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</si>
  <si>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</si>
  <si>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</si>
  <si>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</si>
  <si>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</si>
  <si>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</si>
  <si>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</si>
  <si>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</si>
  <si>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</si>
  <si>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</si>
  <si>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</si>
  <si>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</si>
  <si>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</si>
  <si>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</si>
  <si>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</si>
  <si>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</si>
  <si>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</si>
  <si>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</si>
  <si>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</si>
  <si>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</si>
  <si>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</si>
  <si>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</si>
  <si>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</si>
  <si>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</si>
  <si>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</si>
  <si>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</si>
  <si>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</si>
  <si>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</si>
  <si>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</si>
  <si>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</si>
  <si>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</si>
  <si>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</si>
  <si>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</si>
  <si>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</si>
  <si>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</si>
  <si>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</si>
  <si>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</si>
  <si>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</si>
  <si>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</si>
  <si>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</si>
  <si>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</si>
  <si>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</si>
  <si>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</si>
  <si>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</si>
  <si>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</si>
  <si>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</si>
  <si>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</si>
  <si>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</si>
  <si>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</si>
  <si>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</si>
  <si>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</si>
  <si>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</si>
  <si>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</si>
  <si>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</si>
  <si>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</si>
  <si>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</si>
  <si>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</si>
  <si>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</si>
  <si>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</si>
  <si>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</si>
  <si>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</si>
  <si>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</si>
  <si>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</si>
  <si>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</si>
  <si>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</si>
  <si>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</si>
  <si>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</si>
  <si>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</si>
  <si>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</si>
  <si>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</si>
  <si>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</si>
  <si>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</si>
  <si>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</si>
  <si>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</si>
  <si>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</si>
  <si>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</si>
  <si>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</si>
  <si>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</si>
  <si>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</si>
  <si>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</si>
  <si>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</si>
  <si>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</si>
  <si>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</si>
  <si>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</si>
  <si>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</si>
  <si>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</si>
  <si>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</si>
  <si>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</si>
  <si>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</si>
  <si>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</si>
  <si>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</si>
  <si>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</si>
  <si>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</si>
  <si>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</si>
  <si>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</si>
  <si>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</si>
  <si>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</si>
  <si>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</si>
  <si>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</si>
  <si>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</si>
  <si>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</si>
  <si>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</si>
  <si>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</si>
  <si>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</si>
  <si>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</si>
  <si>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</si>
  <si>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</si>
  <si>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</si>
  <si>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</si>
  <si>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</si>
  <si>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</si>
  <si>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</si>
  <si>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</si>
  <si>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</si>
  <si>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</si>
  <si>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</si>
  <si>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</si>
  <si>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</si>
  <si>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</si>
  <si>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</si>
  <si>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</si>
  <si>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</si>
  <si>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</si>
  <si>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</si>
  <si>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</si>
  <si>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</si>
  <si>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</si>
  <si>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</si>
  <si>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</si>
  <si>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</si>
  <si>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</si>
  <si>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</si>
  <si>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</si>
  <si>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</si>
  <si>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</si>
  <si>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</si>
  <si>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</si>
  <si>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</si>
  <si>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</si>
  <si>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</si>
  <si>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</si>
  <si>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</si>
  <si>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</si>
  <si>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</si>
  <si>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</si>
  <si>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</si>
  <si>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</si>
  <si>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</si>
  <si>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</si>
  <si>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</si>
  <si>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</si>
  <si>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</si>
  <si>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</si>
  <si>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</si>
  <si>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</si>
  <si>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</si>
  <si>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</si>
  <si>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</si>
  <si>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</si>
  <si>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</si>
  <si>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</si>
  <si>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</si>
  <si>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</si>
  <si>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</si>
  <si>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</si>
  <si>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</si>
  <si>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</si>
  <si>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</si>
  <si>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</si>
  <si>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</si>
  <si>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</si>
  <si>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</si>
  <si>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</si>
  <si>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</si>
  <si>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</si>
  <si>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</si>
  <si>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</si>
  <si>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</si>
  <si>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</si>
  <si>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</si>
  <si>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</si>
  <si>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</si>
  <si>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</si>
  <si>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</si>
  <si>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</si>
  <si>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</si>
  <si>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</si>
  <si>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</si>
  <si>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</si>
  <si>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</si>
  <si>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</si>
  <si>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</si>
  <si>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</si>
  <si>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</si>
  <si>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</si>
  <si>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</si>
  <si>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</si>
  <si>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</si>
  <si>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</si>
  <si>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</si>
  <si>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</si>
  <si>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</si>
  <si>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</si>
  <si>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</si>
  <si>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</si>
  <si>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</si>
  <si>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</si>
  <si>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</si>
  <si>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</si>
  <si>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</si>
  <si>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</si>
  <si>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</si>
  <si>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</si>
  <si>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</si>
  <si>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</si>
  <si>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</si>
  <si>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</si>
  <si>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</si>
  <si>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</si>
  <si>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</si>
  <si>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</si>
  <si>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</si>
  <si>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</si>
  <si>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</si>
  <si>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</si>
  <si>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</si>
  <si>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</si>
  <si>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</si>
  <si>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</si>
  <si>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</si>
  <si>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</si>
  <si>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</si>
  <si>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</si>
  <si>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</si>
  <si>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</si>
  <si>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</si>
  <si>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</si>
  <si>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</si>
  <si>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</si>
  <si>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</si>
  <si>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</si>
  <si>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</si>
  <si>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</si>
  <si>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</si>
  <si>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</si>
  <si>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</si>
  <si>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</si>
  <si>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</si>
  <si>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</si>
  <si>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</si>
  <si>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</si>
  <si>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</si>
  <si>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</si>
  <si>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</si>
  <si>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</si>
  <si>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</si>
  <si>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</si>
  <si>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</si>
  <si>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</si>
  <si>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</si>
  <si>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</si>
  <si>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</si>
  <si>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</si>
  <si>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</si>
  <si>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</si>
  <si>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</si>
  <si>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</si>
  <si>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</si>
  <si>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</si>
  <si>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</si>
  <si>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</si>
  <si>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</si>
  <si>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</si>
  <si>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</si>
  <si>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</si>
  <si>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</si>
  <si>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</si>
  <si>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</si>
  <si>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</si>
  <si>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</si>
  <si>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</si>
  <si>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</si>
  <si>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</si>
  <si>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</si>
  <si>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</si>
  <si>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</si>
  <si>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</si>
  <si>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</si>
  <si>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</si>
  <si>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</si>
  <si>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</si>
  <si>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</si>
  <si>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</si>
  <si>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</si>
  <si>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</si>
  <si>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</si>
  <si>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</si>
  <si>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</si>
  <si>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</si>
  <si>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</si>
  <si>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</si>
  <si>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</si>
  <si>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</si>
  <si>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</si>
  <si>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</si>
  <si>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</si>
  <si>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</si>
  <si>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</si>
  <si>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</si>
  <si>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</si>
  <si>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</si>
  <si>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</si>
  <si>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</si>
  <si>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</si>
  <si>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</si>
  <si>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</si>
  <si>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</si>
  <si>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</si>
  <si>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</si>
  <si>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</si>
  <si>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</si>
  <si>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</si>
  <si>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</si>
  <si>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</si>
  <si>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</si>
  <si>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</si>
  <si>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</si>
  <si>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</si>
  <si>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</si>
  <si>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</si>
  <si>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</si>
  <si>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</si>
  <si>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</si>
  <si>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</si>
  <si>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</si>
  <si>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</si>
  <si>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</si>
  <si>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</si>
  <si>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</si>
  <si>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</si>
  <si>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</si>
  <si>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</si>
  <si>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</si>
  <si>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</si>
  <si>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</si>
  <si>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</si>
  <si>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</si>
  <si>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</si>
  <si>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</si>
  <si>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</si>
  <si>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</si>
  <si>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</si>
  <si>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</si>
  <si>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</si>
  <si>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</si>
  <si>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</si>
  <si>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</si>
  <si>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</si>
  <si>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</si>
  <si>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</si>
  <si>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</si>
  <si>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</si>
  <si>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</si>
  <si>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</si>
  <si>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</si>
  <si>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</si>
  <si>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</si>
  <si>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</si>
  <si>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</si>
  <si>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</si>
  <si>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</si>
  <si>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</si>
  <si>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</si>
  <si>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</si>
  <si>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</si>
  <si>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</si>
  <si>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</si>
  <si>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</si>
  <si>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</si>
  <si>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</si>
  <si>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</si>
  <si>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</si>
  <si>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</si>
  <si>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</si>
  <si>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</si>
  <si>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</si>
  <si>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</si>
  <si>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</si>
  <si>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</si>
  <si>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</si>
  <si>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</si>
  <si>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</si>
  <si>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</si>
  <si>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</si>
  <si>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</si>
  <si>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</si>
  <si>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</si>
  <si>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</si>
  <si>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</si>
  <si>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</si>
  <si>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</si>
  <si>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</si>
  <si>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</si>
  <si>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</si>
  <si>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</si>
  <si>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</si>
  <si>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</si>
  <si>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</si>
  <si>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</si>
  <si>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</si>
  <si>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</si>
  <si>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</si>
  <si>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</si>
  <si>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</si>
  <si>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</si>
  <si>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</si>
  <si>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</si>
  <si>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</si>
  <si>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</si>
  <si>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</si>
  <si>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</si>
  <si>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</si>
  <si>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</si>
  <si>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</si>
  <si>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</si>
  <si>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</si>
  <si>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</si>
  <si>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</si>
  <si>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</si>
  <si>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</si>
  <si>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</si>
  <si>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</si>
  <si>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</si>
  <si>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</si>
  <si>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</si>
  <si>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</si>
  <si>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</si>
  <si>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</si>
  <si>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</si>
  <si>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</si>
  <si>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</si>
  <si>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</si>
  <si>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</si>
  <si>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</si>
  <si>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</si>
  <si>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</si>
  <si>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</si>
  <si>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</si>
  <si>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</si>
  <si>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</si>
  <si>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</si>
  <si>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</si>
  <si>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</si>
  <si>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</si>
  <si>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</si>
  <si>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</si>
  <si>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</si>
  <si>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</si>
  <si>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</si>
  <si>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</si>
  <si>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</si>
  <si>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</si>
  <si>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</si>
  <si>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</si>
  <si>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</si>
  <si>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</si>
  <si>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</si>
  <si>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</si>
  <si>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</si>
  <si>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</si>
  <si>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</si>
  <si>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</si>
  <si>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</si>
  <si>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</si>
  <si>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</si>
  <si>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</si>
  <si>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</si>
  <si>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</si>
  <si>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</si>
  <si>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</si>
  <si>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</si>
  <si>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</si>
  <si>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</si>
  <si>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</si>
  <si>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</si>
  <si>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</si>
  <si>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</si>
  <si>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</si>
  <si>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</si>
  <si>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</si>
  <si>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</si>
  <si>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</si>
  <si>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</si>
  <si>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</si>
  <si>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</si>
  <si>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</si>
  <si>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</si>
  <si>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</si>
  <si>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</si>
  <si>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</si>
  <si>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</si>
  <si>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</si>
  <si>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</si>
  <si>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</si>
  <si>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</si>
  <si>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</si>
  <si>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</si>
  <si>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</si>
  <si>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</si>
  <si>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</si>
  <si>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</si>
  <si>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</si>
  <si>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</si>
  <si>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</si>
  <si>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</si>
  <si>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</si>
  <si>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</si>
  <si>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</si>
  <si>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</si>
  <si>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</si>
  <si>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</si>
  <si>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</si>
  <si>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</si>
  <si>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</si>
  <si>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</si>
  <si>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</si>
  <si>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</si>
  <si>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</si>
  <si>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</si>
  <si>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</si>
  <si>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</si>
  <si>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</si>
  <si>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</si>
  <si>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</si>
  <si>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</si>
  <si>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</si>
  <si>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</si>
  <si>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</si>
  <si>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</si>
  <si>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</si>
  <si>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</si>
  <si>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</si>
  <si>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</si>
  <si>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</si>
  <si>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</si>
  <si>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</si>
  <si>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</si>
  <si>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</si>
  <si>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</si>
  <si>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</si>
  <si>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</si>
  <si>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</si>
  <si>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</si>
  <si>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</si>
  <si>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</si>
  <si>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</si>
  <si>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</si>
  <si>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</si>
  <si>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</si>
  <si>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</si>
  <si>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</si>
  <si>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</si>
  <si>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</si>
  <si>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</si>
  <si>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</si>
  <si>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</si>
  <si>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</si>
  <si>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</si>
  <si>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</si>
  <si>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</si>
  <si>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</si>
  <si>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</si>
  <si>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</si>
  <si>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</si>
  <si>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</si>
  <si>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</si>
  <si>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</si>
  <si>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</si>
  <si>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</si>
  <si>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</si>
  <si>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</si>
  <si>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</si>
  <si>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</si>
  <si>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</si>
  <si>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</si>
  <si>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</si>
  <si>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</si>
  <si>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</si>
  <si>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</si>
  <si>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</si>
  <si>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</si>
  <si>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</si>
  <si>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</si>
  <si>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</si>
  <si>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</si>
  <si>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</si>
  <si>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</si>
  <si>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</si>
  <si>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</si>
  <si>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</si>
  <si>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</si>
  <si>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</si>
  <si>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</si>
  <si>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</si>
  <si>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</si>
  <si>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</si>
  <si>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</si>
  <si>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</si>
  <si>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</si>
  <si>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</si>
  <si>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</si>
  <si>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</si>
  <si>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</si>
  <si>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</si>
  <si>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</si>
  <si>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</si>
  <si>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</si>
  <si>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</si>
  <si>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</si>
  <si>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</si>
  <si>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</si>
  <si>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</si>
  <si>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</si>
  <si>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</si>
  <si>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</si>
  <si>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</si>
  <si>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</si>
  <si>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</si>
  <si>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</si>
  <si>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</si>
  <si>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</si>
  <si>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</si>
  <si>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</si>
  <si>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</si>
  <si>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</si>
  <si>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</si>
  <si>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</si>
  <si>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</si>
  <si>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</si>
  <si>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</si>
  <si>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</si>
  <si>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</si>
  <si>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</si>
  <si>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</si>
  <si>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</si>
  <si>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</si>
  <si>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</si>
  <si>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</si>
  <si>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</si>
  <si>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</si>
  <si>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</si>
  <si>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</si>
  <si>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</si>
  <si>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</si>
  <si>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</si>
  <si>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</si>
  <si>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</si>
  <si>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</si>
  <si>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</si>
  <si>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</si>
  <si>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</si>
  <si>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</si>
  <si>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</si>
  <si>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</si>
  <si>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</si>
  <si>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</si>
  <si>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</si>
  <si>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</si>
  <si>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</si>
  <si>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</si>
  <si>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</si>
  <si>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</si>
  <si>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</si>
  <si>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</si>
  <si>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</si>
  <si>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</si>
  <si>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</si>
  <si>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</si>
  <si>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</si>
  <si>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</si>
  <si>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</si>
  <si>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</si>
  <si>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</si>
  <si>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</si>
  <si>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</si>
  <si>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</si>
  <si>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</si>
  <si>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</si>
  <si>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</si>
  <si>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</si>
  <si>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</si>
  <si>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</si>
  <si>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</si>
  <si>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</si>
  <si>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</si>
  <si>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</si>
  <si>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</si>
  <si>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</si>
  <si>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</si>
  <si>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</si>
  <si>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</si>
  <si>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</si>
  <si>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</si>
  <si>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</si>
  <si>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</si>
  <si>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</si>
  <si>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</si>
  <si>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</si>
  <si>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</si>
  <si>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</si>
  <si>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</si>
  <si>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</si>
  <si>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</si>
  <si>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</si>
  <si>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</si>
  <si>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</si>
  <si>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</si>
  <si>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</si>
  <si>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</si>
  <si>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</si>
  <si>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</si>
  <si>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</si>
  <si>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</si>
  <si>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</si>
  <si>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</si>
  <si>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</si>
  <si>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</si>
  <si>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</si>
  <si>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</si>
  <si>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</si>
  <si>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</si>
  <si>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</si>
  <si>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</si>
  <si>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</si>
  <si>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</si>
  <si>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</si>
  <si>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</si>
  <si>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</si>
  <si>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</si>
  <si>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</si>
  <si>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</si>
  <si>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</si>
  <si>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</si>
  <si>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</si>
  <si>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</si>
  <si>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</si>
  <si>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</si>
  <si>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</si>
  <si>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</si>
  <si>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</si>
  <si>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</si>
  <si>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</si>
  <si>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</si>
  <si>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</si>
  <si>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</si>
  <si>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</si>
  <si>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</si>
  <si>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</si>
  <si>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</si>
  <si>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</si>
  <si>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</si>
  <si>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</si>
  <si>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</si>
  <si>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</si>
  <si>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</si>
  <si>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</si>
  <si>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</si>
  <si>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</si>
  <si>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</si>
  <si>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</si>
  <si>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</si>
  <si>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</si>
  <si>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</si>
  <si>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</si>
  <si>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</si>
  <si>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</si>
  <si>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</si>
  <si>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</si>
  <si>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</si>
  <si>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</si>
  <si>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</si>
  <si>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</si>
  <si>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</si>
  <si>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</si>
  <si>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</si>
  <si>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</si>
  <si>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</si>
  <si>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</si>
  <si>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</si>
  <si>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</si>
  <si>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</si>
  <si>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</si>
  <si>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</si>
  <si>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</si>
  <si>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</si>
  <si>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</si>
  <si>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</si>
  <si>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</si>
  <si>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</si>
  <si>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</si>
  <si>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</si>
  <si>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</si>
  <si>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</si>
  <si>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</si>
  <si>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</si>
  <si>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</si>
  <si>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</si>
  <si>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</si>
  <si>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</si>
  <si>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</si>
  <si>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</si>
  <si>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</si>
  <si>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</si>
  <si>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</si>
  <si>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</si>
  <si>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</si>
  <si>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</si>
  <si>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</si>
  <si>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</si>
  <si>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</si>
  <si>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</si>
  <si>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</si>
  <si>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</si>
  <si>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</si>
  <si>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</si>
  <si>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</si>
  <si>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</si>
  <si>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</si>
  <si>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</si>
  <si>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</si>
  <si>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</si>
  <si>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</si>
  <si>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</si>
  <si>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</si>
  <si>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</si>
  <si>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</si>
  <si>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</si>
  <si>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</si>
  <si>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</si>
  <si>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</si>
  <si>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</si>
  <si>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</si>
  <si>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</si>
  <si>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</si>
  <si>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</si>
  <si>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</si>
  <si>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</si>
  <si>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</si>
  <si>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</si>
  <si>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</si>
  <si>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</si>
  <si>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</si>
  <si>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</si>
  <si>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</si>
  <si>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</si>
  <si>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</si>
  <si>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</si>
  <si>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</si>
  <si>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</si>
  <si>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</si>
  <si>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</si>
  <si>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</si>
  <si>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</si>
  <si>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</si>
  <si>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</si>
  <si>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</si>
  <si>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</si>
  <si>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</si>
  <si>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</si>
  <si>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</si>
  <si>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</si>
  <si>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</si>
  <si>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</si>
  <si>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</si>
  <si>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</si>
  <si>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</si>
  <si>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</si>
  <si>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</si>
  <si>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</si>
  <si>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</si>
  <si>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</si>
  <si>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</si>
  <si>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</si>
  <si>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</si>
  <si>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</si>
  <si>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</si>
  <si>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</si>
  <si>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</si>
  <si>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</si>
  <si>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</si>
  <si>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</si>
  <si>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</si>
  <si>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</si>
  <si>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</si>
  <si>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</si>
  <si>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</si>
  <si>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</si>
  <si>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</si>
  <si>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</si>
  <si>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</si>
  <si>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</si>
  <si>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</si>
  <si>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</si>
  <si>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</si>
  <si>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</si>
  <si>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</si>
  <si>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</si>
  <si>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</si>
  <si>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</si>
  <si>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</si>
  <si>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</si>
  <si>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</si>
  <si>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</si>
  <si>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</si>
  <si>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</si>
  <si>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</si>
  <si>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</si>
  <si>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</si>
  <si>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</si>
  <si>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</si>
  <si>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</si>
  <si>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</si>
  <si>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</si>
  <si>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</si>
  <si>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</si>
  <si>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</si>
  <si>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</si>
  <si>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</si>
  <si>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</si>
  <si>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</si>
  <si>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</si>
  <si>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</si>
  <si>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</si>
  <si>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</si>
  <si>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</si>
  <si>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</si>
  <si>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</si>
  <si>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</si>
  <si>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</si>
  <si>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</si>
  <si>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</si>
  <si>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</si>
  <si>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</si>
  <si>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</si>
  <si>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</si>
  <si>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</si>
  <si>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</si>
  <si>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</si>
  <si>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</si>
  <si>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</si>
  <si>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</si>
  <si>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</si>
  <si>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</si>
  <si>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</si>
  <si>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</si>
  <si>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</si>
  <si>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</si>
  <si>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</si>
  <si>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</si>
  <si>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</si>
  <si>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</si>
  <si>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</si>
  <si>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</si>
  <si>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</si>
  <si>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</si>
  <si>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</si>
  <si>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</si>
  <si>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</si>
  <si>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</si>
  <si>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</si>
  <si>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</si>
  <si>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</si>
  <si>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</si>
  <si>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</si>
  <si>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</si>
  <si>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</si>
  <si>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</si>
  <si>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</si>
  <si>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</si>
  <si>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</si>
  <si>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</si>
  <si>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</si>
  <si>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</si>
  <si>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</si>
  <si>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</si>
  <si>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</si>
  <si>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</si>
  <si>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</si>
  <si>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</si>
  <si>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</si>
  <si>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</si>
  <si>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</si>
  <si>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</si>
  <si>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</si>
  <si>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</si>
  <si>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</si>
  <si>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</si>
  <si>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</si>
  <si>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</si>
  <si>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</si>
  <si>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</si>
  <si>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</si>
  <si>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</si>
  <si>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</si>
  <si>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</si>
  <si>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</si>
  <si>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</si>
  <si>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</si>
  <si>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</si>
  <si>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</si>
  <si>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</si>
  <si>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</si>
  <si>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</si>
  <si>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</si>
  <si>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</si>
  <si>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</si>
  <si>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</si>
  <si>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</si>
  <si>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</si>
  <si>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</si>
  <si>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</si>
  <si>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</si>
  <si>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</si>
  <si>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</si>
  <si>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</si>
  <si>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</si>
  <si>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</si>
  <si>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</si>
  <si>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</si>
  <si>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</si>
  <si>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</si>
  <si>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</si>
  <si>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</si>
  <si>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</si>
  <si>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</si>
  <si>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</si>
  <si>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</si>
  <si>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</si>
  <si>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</si>
  <si>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</si>
  <si>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</si>
  <si>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</si>
  <si>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</si>
  <si>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</si>
  <si>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</si>
  <si>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</si>
  <si>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</si>
  <si>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</si>
  <si>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</si>
  <si>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</si>
  <si>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</si>
  <si>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</si>
  <si>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</si>
  <si>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</si>
  <si>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</si>
  <si>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</si>
  <si>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</si>
  <si>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</si>
  <si>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</si>
  <si>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</si>
  <si>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</si>
  <si>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</si>
  <si>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</si>
  <si>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</si>
  <si>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</si>
  <si>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</si>
  <si>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</si>
  <si>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</si>
  <si>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</si>
  <si>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</si>
  <si>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</si>
  <si>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</si>
  <si>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</si>
  <si>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</si>
  <si>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</si>
  <si>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</si>
  <si>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</si>
  <si>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</si>
  <si>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</si>
  <si>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</si>
  <si>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</si>
  <si>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</si>
  <si>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</si>
  <si>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</si>
  <si>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</si>
  <si>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</si>
  <si>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</si>
  <si>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</si>
  <si>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</si>
  <si>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</si>
  <si>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</si>
  <si>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</si>
  <si>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</si>
  <si>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</si>
  <si>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</si>
  <si>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</si>
  <si>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</si>
  <si>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</si>
  <si>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</si>
  <si>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</si>
  <si>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</si>
  <si>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</si>
  <si>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</si>
  <si>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</si>
  <si>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</si>
  <si>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</si>
  <si>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</si>
  <si>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</si>
  <si>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</si>
  <si>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</si>
  <si>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</si>
  <si>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</si>
  <si>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</si>
  <si>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</si>
  <si>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</si>
  <si>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</si>
  <si>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</si>
  <si>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</si>
  <si>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</si>
  <si>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</si>
  <si>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</si>
  <si>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</si>
  <si>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</si>
  <si>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</si>
  <si>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</si>
  <si>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</si>
  <si>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</si>
  <si>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</si>
  <si>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</si>
  <si>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</si>
  <si>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</si>
  <si>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</si>
  <si>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</si>
  <si>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</si>
  <si>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</si>
  <si>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</si>
  <si>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</si>
  <si>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</si>
  <si>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</si>
  <si>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</si>
  <si>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</si>
  <si>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</si>
  <si>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</si>
  <si>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</si>
  <si>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</si>
  <si>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</si>
  <si>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</si>
  <si>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</si>
  <si>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</si>
  <si>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</si>
  <si>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</si>
  <si>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</si>
  <si>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</si>
  <si>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</si>
  <si>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</si>
  <si>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</si>
  <si>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</si>
  <si>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</si>
  <si>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</si>
  <si>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</si>
  <si>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</si>
  <si>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</si>
  <si>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</si>
  <si>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</si>
  <si>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</si>
  <si>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</si>
  <si>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</si>
  <si>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</si>
  <si>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</si>
  <si>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</si>
  <si>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</si>
  <si>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</si>
  <si>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</si>
  <si>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</si>
  <si>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</si>
  <si>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</si>
  <si>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</si>
  <si>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</si>
  <si>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</si>
  <si>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</si>
  <si>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</si>
  <si>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</si>
  <si>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</si>
  <si>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</si>
  <si>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</si>
  <si>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</si>
  <si>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</si>
  <si>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</si>
  <si>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</si>
  <si>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</si>
  <si>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</si>
  <si>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</si>
  <si>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</si>
  <si>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</si>
  <si>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</si>
  <si>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</si>
  <si>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</si>
  <si>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</si>
  <si>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</si>
  <si>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</si>
  <si>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</si>
  <si>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</si>
  <si>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</si>
  <si>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</si>
  <si>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</si>
  <si>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</si>
  <si>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</si>
  <si>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</si>
  <si>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</si>
  <si>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</si>
  <si>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</si>
  <si>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</si>
  <si>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</si>
  <si>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</si>
  <si>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</si>
  <si>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</si>
  <si>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</si>
  <si>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</si>
  <si>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</si>
  <si>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</si>
  <si>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</si>
  <si>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</si>
  <si>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</si>
  <si>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</si>
  <si>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</si>
  <si>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</si>
  <si>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</si>
  <si>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</si>
  <si>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</si>
  <si>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</si>
  <si>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</si>
  <si>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</si>
  <si>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</si>
  <si>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</si>
  <si>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</si>
  <si>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</si>
  <si>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</si>
  <si>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</si>
  <si>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</si>
  <si>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</si>
  <si>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</si>
  <si>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</si>
  <si>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</si>
  <si>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</si>
  <si>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</si>
  <si>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</si>
  <si>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</si>
  <si>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</si>
  <si>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</si>
  <si>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</si>
  <si>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</si>
  <si>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</si>
  <si>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</si>
  <si>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</si>
  <si>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</si>
  <si>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</si>
  <si>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</si>
  <si>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</si>
  <si>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</si>
  <si>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</si>
  <si>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</si>
  <si>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</si>
  <si>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</si>
  <si>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</si>
  <si>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</si>
  <si>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</si>
  <si>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</si>
  <si>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</si>
  <si>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</si>
  <si>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</si>
  <si>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</si>
  <si>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</si>
  <si>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</si>
  <si>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</si>
  <si>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</si>
  <si>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</si>
  <si>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</si>
  <si>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</si>
  <si>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</si>
  <si>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</si>
  <si>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</si>
  <si>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</si>
  <si>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</si>
  <si>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</si>
  <si>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</si>
  <si>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</si>
  <si>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</si>
  <si>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</si>
  <si>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</si>
  <si>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</si>
  <si>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</si>
  <si>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</si>
  <si>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</si>
  <si>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</si>
  <si>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</si>
  <si>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</si>
  <si>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</si>
  <si>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</si>
  <si>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</si>
  <si>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</si>
  <si>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</si>
  <si>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</si>
  <si>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</si>
  <si>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</si>
  <si>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</si>
  <si>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</si>
  <si>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</si>
  <si>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</si>
  <si>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</si>
  <si>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</si>
  <si>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</si>
  <si>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</si>
  <si>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</si>
  <si>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</si>
  <si>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</si>
  <si>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</si>
  <si>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</si>
  <si>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</si>
  <si>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</si>
  <si>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</si>
  <si>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</si>
  <si>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</si>
  <si>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</si>
  <si>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</si>
  <si>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</si>
  <si>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</si>
  <si>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</si>
  <si>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</si>
  <si>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</si>
  <si>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</si>
  <si>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</si>
  <si>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</si>
  <si>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</si>
  <si>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</si>
  <si>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</si>
  <si>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</si>
  <si>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</si>
  <si>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</si>
  <si>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</si>
  <si>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</si>
  <si>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</si>
  <si>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</si>
  <si>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</si>
  <si>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</si>
  <si>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</si>
  <si>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</si>
  <si>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</si>
  <si>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</si>
  <si>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</si>
  <si>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</si>
  <si>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</si>
  <si>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</si>
  <si>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</si>
  <si>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</si>
  <si>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</si>
  <si>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</si>
  <si>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</si>
  <si>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</si>
  <si>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</si>
  <si>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</si>
  <si>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</si>
  <si>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</si>
  <si>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</si>
  <si>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</si>
  <si>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</si>
  <si>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</si>
  <si>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</si>
  <si>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</si>
  <si>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</si>
  <si>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</si>
  <si>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</si>
  <si>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</si>
  <si>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</si>
  <si>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</si>
  <si>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</si>
  <si>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</si>
  <si>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</si>
  <si>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</si>
  <si>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</si>
  <si>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</si>
  <si>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</si>
  <si>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</si>
  <si>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</si>
  <si>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</si>
  <si>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</si>
  <si>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</si>
  <si>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</si>
  <si>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</si>
  <si>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</si>
  <si>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</si>
  <si>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</si>
  <si>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</si>
  <si>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</si>
  <si>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</si>
  <si>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</si>
  <si>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</si>
  <si>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</si>
  <si>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</si>
  <si>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</si>
  <si>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</si>
  <si>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</si>
  <si>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</si>
  <si>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</si>
  <si>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</si>
  <si>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</si>
  <si>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</si>
  <si>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</si>
  <si>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</si>
  <si>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</si>
  <si>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</si>
  <si>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</si>
  <si>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</si>
  <si>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</si>
  <si>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</si>
  <si>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</si>
  <si>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</si>
  <si>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</si>
  <si>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</si>
  <si>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</si>
  <si>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</si>
  <si>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</si>
  <si>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</si>
  <si>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</si>
  <si>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</si>
  <si>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</si>
  <si>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</si>
  <si>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</si>
  <si>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</si>
  <si>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</si>
  <si>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</si>
  <si>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</si>
  <si>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</si>
  <si>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</si>
  <si>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</si>
  <si>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</si>
  <si>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</si>
  <si>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</si>
  <si>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</si>
  <si>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</si>
  <si>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</si>
  <si>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</si>
  <si>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</si>
  <si>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</si>
  <si>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</si>
  <si>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</si>
  <si>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</si>
  <si>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</si>
  <si>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</si>
  <si>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</si>
  <si>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</si>
  <si>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</si>
  <si>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</si>
  <si>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</si>
  <si>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</si>
  <si>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</si>
  <si>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</si>
  <si>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</si>
  <si>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</si>
  <si>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</si>
  <si>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</si>
  <si>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</si>
  <si>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</si>
  <si>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</si>
  <si>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</si>
  <si>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</si>
  <si>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</si>
  <si>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</si>
  <si>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</si>
  <si>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</si>
  <si>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</si>
  <si>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</si>
  <si>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</si>
  <si>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</si>
  <si>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</si>
  <si>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</si>
  <si>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</si>
  <si>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</si>
  <si>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</si>
  <si>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</si>
  <si>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</si>
  <si>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</si>
  <si>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</si>
  <si>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</si>
  <si>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</si>
  <si>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</si>
  <si>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</si>
  <si>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</si>
  <si>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</si>
  <si>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</si>
  <si>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</si>
  <si>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</si>
  <si>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</si>
  <si>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</si>
  <si>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</si>
  <si>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</si>
  <si>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</si>
  <si>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</si>
  <si>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</si>
  <si>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</si>
  <si>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</si>
  <si>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</si>
  <si>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</si>
  <si>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</si>
  <si>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</si>
  <si>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</si>
  <si>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</si>
  <si>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</si>
  <si>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</si>
  <si>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</si>
  <si>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</si>
  <si>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</si>
  <si>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</si>
  <si>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</si>
  <si>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</si>
  <si>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</si>
  <si>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</si>
  <si>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</si>
  <si>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</si>
  <si>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</si>
  <si>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</si>
  <si>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</si>
  <si>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</si>
  <si>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</si>
  <si>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</si>
  <si>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</si>
  <si>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</si>
  <si>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</si>
  <si>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</si>
  <si>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</si>
  <si>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</si>
  <si>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</si>
  <si>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</si>
  <si>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</si>
  <si>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</si>
  <si>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</si>
  <si>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</si>
  <si>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</si>
  <si>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</si>
  <si>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</si>
  <si>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</si>
  <si>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</si>
  <si>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</si>
  <si>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</si>
  <si>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</si>
  <si>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</si>
  <si>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</si>
  <si>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</si>
  <si>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</si>
  <si>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</si>
  <si>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</si>
  <si>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</si>
  <si>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</si>
  <si>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</si>
  <si>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</si>
  <si>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</si>
  <si>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</si>
  <si>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</si>
  <si>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</si>
  <si>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</si>
  <si>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</si>
  <si>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</si>
  <si>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</si>
  <si>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</si>
  <si>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</si>
  <si>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</si>
  <si>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</si>
  <si>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</si>
  <si>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</si>
  <si>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</si>
  <si>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</si>
  <si>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</si>
  <si>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</si>
  <si>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</si>
  <si>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</si>
  <si>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</si>
  <si>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</si>
  <si>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</si>
  <si>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</si>
  <si>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</si>
  <si>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</si>
  <si>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</si>
  <si>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</si>
  <si>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</si>
  <si>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</si>
  <si>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</si>
  <si>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</si>
  <si>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</si>
  <si>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</si>
  <si>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</si>
  <si>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</si>
  <si>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</si>
  <si>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</si>
  <si>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</si>
  <si>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</si>
  <si>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</si>
  <si>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</si>
  <si>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</si>
  <si>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</si>
  <si>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</si>
  <si>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</si>
  <si>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</si>
  <si>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</si>
  <si>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</si>
  <si>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</si>
  <si>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</si>
  <si>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</si>
  <si>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</si>
  <si>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</si>
  <si>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</si>
  <si>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</si>
  <si>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</si>
  <si>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</si>
  <si>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</si>
  <si>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</si>
  <si>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</si>
  <si>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</si>
  <si>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</si>
  <si>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</si>
  <si>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</si>
  <si>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</si>
  <si>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</si>
  <si>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</si>
  <si>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</si>
  <si>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</si>
  <si>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</si>
  <si>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</si>
  <si>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</si>
  <si>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</si>
  <si>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</si>
  <si>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</si>
  <si>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</si>
  <si>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</si>
  <si>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</si>
  <si>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</si>
  <si>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</si>
  <si>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</si>
  <si>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</si>
  <si>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</si>
  <si>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</si>
  <si>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</si>
  <si>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</si>
  <si>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</si>
  <si>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</si>
  <si>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</si>
  <si>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</si>
  <si>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</si>
  <si>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</si>
  <si>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</si>
  <si>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</si>
  <si>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</si>
  <si>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</si>
  <si>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</si>
  <si>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</si>
  <si>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</si>
  <si>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</si>
  <si>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</si>
  <si>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</si>
  <si>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</si>
  <si>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</si>
  <si>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</si>
  <si>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</si>
  <si>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</si>
  <si>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</si>
  <si>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</si>
  <si>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</si>
  <si>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</si>
  <si>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</si>
  <si>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</si>
  <si>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</si>
  <si>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</si>
  <si>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</si>
  <si>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</si>
  <si>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</si>
  <si>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</si>
  <si>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</si>
  <si>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</si>
  <si>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</si>
  <si>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</si>
  <si>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</si>
  <si>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</si>
  <si>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</si>
  <si>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</si>
  <si>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</si>
  <si>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</si>
  <si>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</si>
  <si>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</si>
  <si>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</si>
  <si>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</si>
  <si>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</si>
  <si>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</si>
  <si>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</si>
  <si>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</si>
  <si>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</si>
  <si>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</si>
  <si>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</si>
  <si>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</si>
  <si>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</si>
  <si>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</si>
  <si>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</si>
  <si>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</si>
  <si>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</si>
  <si>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</si>
  <si>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</si>
  <si>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</si>
  <si>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</si>
  <si>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</si>
  <si>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</si>
  <si>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</si>
  <si>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</si>
  <si>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</si>
  <si>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</si>
  <si>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</si>
  <si>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</si>
  <si>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</si>
  <si>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</si>
  <si>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</si>
  <si>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</si>
  <si>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</si>
  <si>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</si>
  <si>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</si>
  <si>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</si>
  <si>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</si>
  <si>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</si>
  <si>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</si>
  <si>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</si>
  <si>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</si>
  <si>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</si>
  <si>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</si>
  <si>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</si>
  <si>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</si>
  <si>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</si>
  <si>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</si>
  <si>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</si>
  <si>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</si>
  <si>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</si>
  <si>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</si>
  <si>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</si>
  <si>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</si>
  <si>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</si>
  <si>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</si>
  <si>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</si>
  <si>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</si>
  <si>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</si>
  <si>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</si>
  <si>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</si>
  <si>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</si>
  <si>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</si>
  <si>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</si>
  <si>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</si>
  <si>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</si>
  <si>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</si>
  <si>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</si>
  <si>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</si>
  <si>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</si>
  <si>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</si>
  <si>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</si>
  <si>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</si>
  <si>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</si>
  <si>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</si>
  <si>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</si>
  <si>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</si>
  <si>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</si>
  <si>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</si>
  <si>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</si>
  <si>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</si>
  <si>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</si>
  <si>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</si>
  <si>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</si>
  <si>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</si>
  <si>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</si>
  <si>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</si>
  <si>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</si>
  <si>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</si>
  <si>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</si>
  <si>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</si>
  <si>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</si>
  <si>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</si>
  <si>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</si>
  <si>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</si>
  <si>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</si>
  <si>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</si>
  <si>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</si>
  <si>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</si>
  <si>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</si>
  <si>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</si>
  <si>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</si>
  <si>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</si>
  <si>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</si>
  <si>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</si>
  <si>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</si>
  <si>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</si>
  <si>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</si>
  <si>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</si>
  <si>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</si>
  <si>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</si>
  <si>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</si>
  <si>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</si>
  <si>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</si>
  <si>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</si>
  <si>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</si>
  <si>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</si>
  <si>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</si>
  <si>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</si>
  <si>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</si>
  <si>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</si>
  <si>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</si>
  <si>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</si>
  <si>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</si>
  <si>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</si>
  <si>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</si>
  <si>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</si>
  <si>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</si>
  <si>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</si>
  <si>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</si>
  <si>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</si>
  <si>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</si>
  <si>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</si>
  <si>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</si>
  <si>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</si>
  <si>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</si>
  <si>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</si>
  <si>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</si>
  <si>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</si>
  <si>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</si>
  <si>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</si>
  <si>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</si>
  <si>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</si>
  <si>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</si>
  <si>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</si>
  <si>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</si>
  <si>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</si>
  <si>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</si>
  <si>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</si>
  <si>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</si>
  <si>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</si>
  <si>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</si>
  <si>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</si>
  <si>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</si>
  <si>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</si>
  <si>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</si>
  <si>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</si>
  <si>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</si>
  <si>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</si>
  <si>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</si>
  <si>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</si>
  <si>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</si>
  <si>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</si>
  <si>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</si>
  <si>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</si>
  <si>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</si>
  <si>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</si>
  <si>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</si>
  <si>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</si>
  <si>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</si>
  <si>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</si>
  <si>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</si>
  <si>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</si>
  <si>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</si>
  <si>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</si>
  <si>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</si>
  <si>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</si>
  <si>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</si>
  <si>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</si>
  <si>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</si>
  <si>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</si>
  <si>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</si>
  <si>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</si>
  <si>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</si>
  <si>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</si>
  <si>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</si>
  <si>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</si>
  <si>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</si>
  <si>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</si>
  <si>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</si>
  <si>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</si>
  <si>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</si>
  <si>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</si>
  <si>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</si>
  <si>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</si>
  <si>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</si>
  <si>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</si>
  <si>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</si>
  <si>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</si>
  <si>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</si>
  <si>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</si>
  <si>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</si>
  <si>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</si>
  <si>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</si>
  <si>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</si>
  <si>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</si>
  <si>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</si>
  <si>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</si>
  <si>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</si>
  <si>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</si>
  <si>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</si>
  <si>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</si>
  <si>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</si>
  <si>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</si>
  <si>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</si>
  <si>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</si>
  <si>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</si>
  <si>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</si>
  <si>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</si>
  <si>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</si>
  <si>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</si>
  <si>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</si>
  <si>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</si>
  <si>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</si>
  <si>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</si>
  <si>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</si>
  <si>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</si>
  <si>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</si>
  <si>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</si>
  <si>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</si>
  <si>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</si>
  <si>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</si>
  <si>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</si>
  <si>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</si>
  <si>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</si>
  <si>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</si>
  <si>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</si>
  <si>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</si>
  <si>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</si>
  <si>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</si>
  <si>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</si>
  <si>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</si>
  <si>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</si>
  <si>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</si>
  <si>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</si>
  <si>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</si>
  <si>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</si>
  <si>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</si>
  <si>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</si>
  <si>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</si>
  <si>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</si>
  <si>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</si>
  <si>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</si>
  <si>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</si>
  <si>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</si>
  <si>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</si>
  <si>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</si>
  <si>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</si>
  <si>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</si>
  <si>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</si>
  <si>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</si>
  <si>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</si>
  <si>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</si>
  <si>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</si>
  <si>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</si>
  <si>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</si>
  <si>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</si>
  <si>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</si>
  <si>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</si>
  <si>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</si>
  <si>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</si>
  <si>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</si>
  <si>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</si>
  <si>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</si>
  <si>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</si>
  <si>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</si>
  <si>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</si>
  <si>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</si>
  <si>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</si>
  <si>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</si>
  <si>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</si>
  <si>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</si>
  <si>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</si>
  <si>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</si>
  <si>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</si>
  <si>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</si>
  <si>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</si>
  <si>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</si>
  <si>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</si>
  <si>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</si>
  <si>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</si>
  <si>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</si>
  <si>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</si>
  <si>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</si>
  <si>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</si>
  <si>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</si>
  <si>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</si>
  <si>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</si>
  <si>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</si>
  <si>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</si>
  <si>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</si>
  <si>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</si>
  <si>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</si>
  <si>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</si>
  <si>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</si>
  <si>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</si>
  <si>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</si>
  <si>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</si>
  <si>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</si>
  <si>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</si>
  <si>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</si>
  <si>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</si>
  <si>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</si>
  <si>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</si>
  <si>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</si>
  <si>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</si>
  <si>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</si>
  <si>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</si>
  <si>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</si>
  <si>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</si>
  <si>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</si>
  <si>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</si>
  <si>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</si>
  <si>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</si>
  <si>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</si>
  <si>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</si>
  <si>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</si>
  <si>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</si>
  <si>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</si>
  <si>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</si>
  <si>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</si>
  <si>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</si>
  <si>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</si>
  <si>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</si>
  <si>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</si>
  <si>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</si>
  <si>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</si>
  <si>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</si>
  <si>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</si>
  <si>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</si>
  <si>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</si>
  <si>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</si>
  <si>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</si>
  <si>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</si>
  <si>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</si>
  <si>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</si>
  <si>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</si>
  <si>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</si>
  <si>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</si>
  <si>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</si>
  <si>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</si>
  <si>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</si>
  <si>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</si>
  <si>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</si>
  <si>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</si>
  <si>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</si>
  <si>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</si>
  <si>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</si>
  <si>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</si>
  <si>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</si>
  <si>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</si>
  <si>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</si>
  <si>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</si>
  <si>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</si>
  <si>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</si>
  <si>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</si>
  <si>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</si>
  <si>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</si>
  <si>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</si>
  <si>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</si>
  <si>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</si>
  <si>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</si>
  <si>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</si>
  <si>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</si>
  <si>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</si>
  <si>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</si>
  <si>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</si>
  <si>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</si>
  <si>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</si>
  <si>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</si>
  <si>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</si>
  <si>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</si>
  <si>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</si>
  <si>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</si>
  <si>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</si>
  <si>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</si>
  <si>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</si>
  <si>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</si>
  <si>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</si>
  <si>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</si>
  <si>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</si>
  <si>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</si>
  <si>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</si>
  <si>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</si>
  <si>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</si>
  <si>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</si>
  <si>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</si>
  <si>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</si>
  <si>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</si>
  <si>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</si>
  <si>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</si>
  <si>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</si>
  <si>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</si>
  <si>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</si>
  <si>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</si>
  <si>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</si>
  <si>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</si>
  <si>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</si>
  <si>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</si>
  <si>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</si>
  <si>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</si>
  <si>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</si>
  <si>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</si>
  <si>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</si>
  <si>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</si>
  <si>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</si>
  <si>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</si>
  <si>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</si>
  <si>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</si>
  <si>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</si>
  <si>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</si>
  <si>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</si>
  <si>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</si>
  <si>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</si>
  <si>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</si>
  <si>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</si>
  <si>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</si>
  <si>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</si>
  <si>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</si>
  <si>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</si>
  <si>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</si>
  <si>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</si>
  <si>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</si>
  <si>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</si>
  <si>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</si>
  <si>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</si>
  <si>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</si>
  <si>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</si>
  <si>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</si>
  <si>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</si>
  <si>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</si>
  <si>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</si>
  <si>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</si>
  <si>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</si>
  <si>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</si>
  <si>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</si>
  <si>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</si>
  <si>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</si>
  <si>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</si>
  <si>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</si>
  <si>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</si>
  <si>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</si>
  <si>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</si>
  <si>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</si>
  <si>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</si>
  <si>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</si>
  <si>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</si>
  <si>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</si>
  <si>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</si>
  <si>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</si>
  <si>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</si>
  <si>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</si>
  <si>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</si>
  <si>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</si>
  <si>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</si>
  <si>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</si>
  <si>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</si>
  <si>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</si>
  <si>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</si>
  <si>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</si>
  <si>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</si>
  <si>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</si>
  <si>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</si>
  <si>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</si>
  <si>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</si>
  <si>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</si>
  <si>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</si>
  <si>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</si>
  <si>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</si>
  <si>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</si>
  <si>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</si>
  <si>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</si>
  <si>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</si>
  <si>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</si>
  <si>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</si>
  <si>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</si>
  <si>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</si>
  <si>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</si>
  <si>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</si>
  <si>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</si>
  <si>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</si>
  <si>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</si>
  <si>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</si>
  <si>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</si>
  <si>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</si>
  <si>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</si>
  <si>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</si>
  <si>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</si>
  <si>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</si>
  <si>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</si>
  <si>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</si>
  <si>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</si>
  <si>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</si>
  <si>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</si>
  <si>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</si>
  <si>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</si>
  <si>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</si>
  <si>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</si>
  <si>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</si>
  <si>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</si>
  <si>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</si>
  <si>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</si>
  <si>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</si>
  <si>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</si>
  <si>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</si>
  <si>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</si>
  <si>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</si>
  <si>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</si>
  <si>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</si>
  <si>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</si>
  <si>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</si>
  <si>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</si>
  <si>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</si>
  <si>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</si>
  <si>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</si>
  <si>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</si>
  <si>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</si>
  <si>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</si>
  <si>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</si>
  <si>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</si>
  <si>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</si>
  <si>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</si>
  <si>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</si>
  <si>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</si>
  <si>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</si>
  <si>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</si>
  <si>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</si>
  <si>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</si>
  <si>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</si>
  <si>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</si>
  <si>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</si>
  <si>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</si>
  <si>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</si>
  <si>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</si>
  <si>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</si>
  <si>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</si>
  <si>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</si>
  <si>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</si>
  <si>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</si>
  <si>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</si>
  <si>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</si>
  <si>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</si>
  <si>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</si>
  <si>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</si>
  <si>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</si>
  <si>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</si>
  <si>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</si>
  <si>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</si>
  <si>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</si>
  <si>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</si>
  <si>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</si>
  <si>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</si>
  <si>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</si>
  <si>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</si>
  <si>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</si>
  <si>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</si>
  <si>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</si>
  <si>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</si>
  <si>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</si>
  <si>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</si>
  <si>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</si>
  <si>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</si>
  <si>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</si>
  <si>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</si>
  <si>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</si>
  <si>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</si>
  <si>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</si>
  <si>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</si>
  <si>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</si>
  <si>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</si>
  <si>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</si>
  <si>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</si>
  <si>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</si>
  <si>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</si>
  <si>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</si>
  <si>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</si>
  <si>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</si>
  <si>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</si>
  <si>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</si>
  <si>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</si>
  <si>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</si>
  <si>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</si>
  <si>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</si>
  <si>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</si>
  <si>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</si>
  <si>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</si>
  <si>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</si>
  <si>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</si>
  <si>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</si>
  <si>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</si>
  <si>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</si>
  <si>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</si>
  <si>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</si>
  <si>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</si>
  <si>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</si>
  <si>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</si>
  <si>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</si>
  <si>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</si>
  <si>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</si>
  <si>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</si>
  <si>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</si>
  <si>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</si>
  <si>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</si>
  <si>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</si>
  <si>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</si>
  <si>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</si>
  <si>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</si>
  <si>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</si>
  <si>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</si>
  <si>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</si>
  <si>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</si>
  <si>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</si>
  <si>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</si>
  <si>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</si>
  <si>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</si>
  <si>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</si>
  <si>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</si>
  <si>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</si>
  <si>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</si>
  <si>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</si>
  <si>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</si>
  <si>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</si>
  <si>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</si>
  <si>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</si>
  <si>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</si>
  <si>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</si>
  <si>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</si>
  <si>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</si>
  <si>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</si>
  <si>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</si>
  <si>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</si>
  <si>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</si>
  <si>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</si>
  <si>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</si>
  <si>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</si>
  <si>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</si>
  <si>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</si>
  <si>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</si>
  <si>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</si>
  <si>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</si>
  <si>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</si>
  <si>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</si>
  <si>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</si>
  <si>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</si>
  <si>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</si>
  <si>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</si>
  <si>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</si>
  <si>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</si>
  <si>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</si>
  <si>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</si>
  <si>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</si>
  <si>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</si>
  <si>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</si>
  <si>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</si>
  <si>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</si>
  <si>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</si>
  <si>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</si>
  <si>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</si>
  <si>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</si>
  <si>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</si>
  <si>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</si>
  <si>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</si>
  <si>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</si>
  <si>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</si>
  <si>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</si>
  <si>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</si>
  <si>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</si>
  <si>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</si>
  <si>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</si>
  <si>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</si>
  <si>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</si>
  <si>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</si>
  <si>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</si>
  <si>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</si>
  <si>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</si>
  <si>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</si>
  <si>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</si>
  <si>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</si>
  <si>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</si>
  <si>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</si>
  <si>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</si>
  <si>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</si>
  <si>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</si>
  <si>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</si>
  <si>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</si>
  <si>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</si>
  <si>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</si>
  <si>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</si>
  <si>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</si>
  <si>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</si>
  <si>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</si>
  <si>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</si>
  <si>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</si>
  <si>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</si>
  <si>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</si>
  <si>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</si>
  <si>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</si>
  <si>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</si>
  <si>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</si>
  <si>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</si>
  <si>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</si>
  <si>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</si>
  <si>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</si>
  <si>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</si>
  <si>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</si>
  <si>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</si>
  <si>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</si>
  <si>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</si>
  <si>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</si>
  <si>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</si>
  <si>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</si>
  <si>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</si>
  <si>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</si>
  <si>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</si>
  <si>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</si>
  <si>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</si>
  <si>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</si>
  <si>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</si>
  <si>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</si>
  <si>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</si>
  <si>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</si>
  <si>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</si>
  <si>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</si>
  <si>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</si>
  <si>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</si>
  <si>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</si>
  <si>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</si>
  <si>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</si>
  <si>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</si>
  <si>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</si>
  <si>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</si>
  <si>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</si>
  <si>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</si>
  <si>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</si>
  <si>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</si>
  <si>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</si>
  <si>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</si>
  <si>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</si>
  <si>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</si>
  <si>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</si>
  <si>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</si>
  <si>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</si>
  <si>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</si>
  <si>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</si>
  <si>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</si>
  <si>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</si>
  <si>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</si>
  <si>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</si>
  <si>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</si>
  <si>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</si>
  <si>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</si>
  <si>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</si>
  <si>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</si>
  <si>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</si>
  <si>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</si>
  <si>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</si>
  <si>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</si>
  <si>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</si>
  <si>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</si>
  <si>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</si>
  <si>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</si>
  <si>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</si>
  <si>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</si>
  <si>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</si>
  <si>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</si>
  <si>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</si>
  <si>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</si>
  <si>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</si>
  <si>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</si>
  <si>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</si>
  <si>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</si>
  <si>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</si>
  <si>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</si>
  <si>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</si>
  <si>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</si>
  <si>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</si>
  <si>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</si>
  <si>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</si>
  <si>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</si>
  <si>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</si>
  <si>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</si>
  <si>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</si>
  <si>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</si>
  <si>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</si>
  <si>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</si>
  <si>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</si>
  <si>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</si>
  <si>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</si>
  <si>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</si>
  <si>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</si>
  <si>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</si>
  <si>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</si>
  <si>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</si>
  <si>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</si>
  <si>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</si>
  <si>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</si>
  <si>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</si>
  <si>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</si>
  <si>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</si>
  <si>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</si>
  <si>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</si>
  <si>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</si>
  <si>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</si>
  <si>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</si>
  <si>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</si>
  <si>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</si>
  <si>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</si>
  <si>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</si>
  <si>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</si>
  <si>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</si>
  <si>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</si>
  <si>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</si>
  <si>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</si>
  <si>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</si>
  <si>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</si>
  <si>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</si>
  <si>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</si>
  <si>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</si>
  <si>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</si>
  <si>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</si>
  <si>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</si>
  <si>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</si>
  <si>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</si>
  <si>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</si>
  <si>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</si>
  <si>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</si>
  <si>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</si>
  <si>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</si>
  <si>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</si>
  <si>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</si>
  <si>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</si>
  <si>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</si>
  <si>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</si>
  <si>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</si>
  <si>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</si>
  <si>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</si>
  <si>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</si>
  <si>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</si>
  <si>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</si>
  <si>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</si>
  <si>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</si>
  <si>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</si>
  <si>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</si>
  <si>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</si>
  <si>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</si>
  <si>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</si>
  <si>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</si>
  <si>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</si>
  <si>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</si>
  <si>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</si>
  <si>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</si>
  <si>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</si>
  <si>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</si>
  <si>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</si>
  <si>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</si>
  <si>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</si>
  <si>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</si>
  <si>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</si>
  <si>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</si>
  <si>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</si>
  <si>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</si>
  <si>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</si>
  <si>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</si>
  <si>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</si>
  <si>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</si>
  <si>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</si>
  <si>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</si>
  <si>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</si>
  <si>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</si>
  <si>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</si>
  <si>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</si>
  <si>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</si>
  <si>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</si>
  <si>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</si>
  <si>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</si>
  <si>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</si>
  <si>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</si>
  <si>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</si>
  <si>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</si>
  <si>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</si>
  <si>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</si>
  <si>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</si>
  <si>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</si>
  <si>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</si>
  <si>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</si>
  <si>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</si>
  <si>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</si>
  <si>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</si>
  <si>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</si>
  <si>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</si>
  <si>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</si>
  <si>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</si>
  <si>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</si>
  <si>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</si>
  <si>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</si>
  <si>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</si>
  <si>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</si>
  <si>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</si>
  <si>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</si>
  <si>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</si>
  <si>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</si>
  <si>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</si>
  <si>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</si>
  <si>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</si>
  <si>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</si>
  <si>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</si>
  <si>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</si>
  <si>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</si>
  <si>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</si>
  <si>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</si>
  <si>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</si>
  <si>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</si>
  <si>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</si>
  <si>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</si>
  <si>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</si>
  <si>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</si>
  <si>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</si>
  <si>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</si>
  <si>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</si>
  <si>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</si>
  <si>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</si>
  <si>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</si>
  <si>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</si>
  <si>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</si>
  <si>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</si>
  <si>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</si>
  <si>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</si>
  <si>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</si>
  <si>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</si>
  <si>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</si>
  <si>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</si>
  <si>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</si>
  <si>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</si>
  <si>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</si>
  <si>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</si>
  <si>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</si>
  <si>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</si>
  <si>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</si>
  <si>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</si>
  <si>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</si>
  <si>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</si>
  <si>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</si>
  <si>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</si>
  <si>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</si>
  <si>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</si>
  <si>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</si>
  <si>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</si>
  <si>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</si>
  <si>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</si>
  <si>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</si>
  <si>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</si>
  <si>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</si>
  <si>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</si>
  <si>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</si>
  <si>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</si>
  <si>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</si>
  <si>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</si>
  <si>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</si>
  <si>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</si>
  <si>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</si>
  <si>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</si>
  <si>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</si>
  <si>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</si>
  <si>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</si>
  <si>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</si>
  <si>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</si>
  <si>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</si>
  <si>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</si>
  <si>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</si>
  <si>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</si>
  <si>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</si>
  <si>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</si>
  <si>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</si>
  <si>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</si>
  <si>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</si>
  <si>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</si>
  <si>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</si>
  <si>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</si>
  <si>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</si>
  <si>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</si>
  <si>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</si>
  <si>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</si>
  <si>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</si>
  <si>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</si>
  <si>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</si>
  <si>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</si>
  <si>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</si>
  <si>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</si>
  <si>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</si>
  <si>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</si>
  <si>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</si>
  <si>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</si>
  <si>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</si>
  <si>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</si>
  <si>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</si>
  <si>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</si>
  <si>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</si>
  <si>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</si>
  <si>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</si>
  <si>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</si>
  <si>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</si>
  <si>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</si>
  <si>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</si>
  <si>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</si>
  <si>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</si>
  <si>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</si>
  <si>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</si>
  <si>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</si>
  <si>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</si>
  <si>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</si>
  <si>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</si>
  <si>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</si>
  <si>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</si>
  <si>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</si>
  <si>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</si>
  <si>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</si>
  <si>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</si>
  <si>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</si>
  <si>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</si>
  <si>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</si>
  <si>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</si>
  <si>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</si>
  <si>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</si>
  <si>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</si>
  <si>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</si>
  <si>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</si>
  <si>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</si>
  <si>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</si>
  <si>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</si>
  <si>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</si>
  <si>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</si>
  <si>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</si>
  <si>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</si>
  <si>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</si>
  <si>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</si>
  <si>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</si>
  <si>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</si>
  <si>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</si>
  <si>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</si>
  <si>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</si>
  <si>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</si>
  <si>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</si>
  <si>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</si>
  <si>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</si>
  <si>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</si>
  <si>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</si>
  <si>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</si>
  <si>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</si>
  <si>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</si>
  <si>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</si>
  <si>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</si>
  <si>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</si>
  <si>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</si>
  <si>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</si>
  <si>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</si>
  <si>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</si>
  <si>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</si>
  <si>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</si>
  <si>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</si>
  <si>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</si>
  <si>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</si>
  <si>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</si>
  <si>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</si>
  <si>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</si>
  <si>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</si>
  <si>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</si>
  <si>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</si>
  <si>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</si>
  <si>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</si>
  <si>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</si>
  <si>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</si>
  <si>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</si>
  <si>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</si>
  <si>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</si>
  <si>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</si>
  <si>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</si>
  <si>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</si>
  <si>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</si>
  <si>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</si>
  <si>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</si>
  <si>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</si>
  <si>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</si>
  <si>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</si>
  <si>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</si>
  <si>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</si>
  <si>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</si>
  <si>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</si>
  <si>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</si>
  <si>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</si>
  <si>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</si>
  <si>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</si>
  <si>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</si>
  <si>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</si>
  <si>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</si>
  <si>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</si>
  <si>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</si>
  <si>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</si>
  <si>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</si>
  <si>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</si>
  <si>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</si>
  <si>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</si>
  <si>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</si>
  <si>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</si>
  <si>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</si>
  <si>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</si>
  <si>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</si>
  <si>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</si>
  <si>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</si>
  <si>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</si>
  <si>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</si>
  <si>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</si>
  <si>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</si>
  <si>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</si>
  <si>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</si>
  <si>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</si>
  <si>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</si>
  <si>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</si>
  <si>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</si>
  <si>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</si>
  <si>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</si>
  <si>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</si>
  <si>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</si>
  <si>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</si>
  <si>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</si>
  <si>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</si>
  <si>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</si>
  <si>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</si>
  <si>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</si>
  <si>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</si>
  <si>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</si>
  <si>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</si>
  <si>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</si>
  <si>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</si>
  <si>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</si>
  <si>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</si>
  <si>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</si>
  <si>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</si>
  <si>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</si>
  <si>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</si>
  <si>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</si>
  <si>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</si>
  <si>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</si>
  <si>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</si>
  <si>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</si>
  <si>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</si>
  <si>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</si>
  <si>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</si>
  <si>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</si>
  <si>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</si>
  <si>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</si>
  <si>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</si>
  <si>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</si>
  <si>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</si>
  <si>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</si>
  <si>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</si>
  <si>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</si>
  <si>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</si>
  <si>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</si>
  <si>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</si>
  <si>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</si>
  <si>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</si>
  <si>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</si>
  <si>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</si>
  <si>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</si>
  <si>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</si>
  <si>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</si>
  <si>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</si>
  <si>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</si>
  <si>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</si>
  <si>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</si>
  <si>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</si>
  <si>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</si>
  <si>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</si>
  <si>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</si>
  <si>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</si>
  <si>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</si>
  <si>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</si>
  <si>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</si>
  <si>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</si>
  <si>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</si>
  <si>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</si>
  <si>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</si>
  <si>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</si>
  <si>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</si>
  <si>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</si>
  <si>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</si>
  <si>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</si>
  <si>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</si>
  <si>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</si>
  <si>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</si>
  <si>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</si>
  <si>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</si>
  <si>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</si>
  <si>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</si>
  <si>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</si>
  <si>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</si>
  <si>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</si>
  <si>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</si>
  <si>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</si>
  <si>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</si>
  <si>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</si>
  <si>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</si>
  <si>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</si>
  <si>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</si>
  <si>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</si>
  <si>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</si>
  <si>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</si>
  <si>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</si>
  <si>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</si>
  <si>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</si>
  <si>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</si>
  <si>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</si>
  <si>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</si>
  <si>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</si>
  <si>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</si>
  <si>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</si>
  <si>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</si>
  <si>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</si>
  <si>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</si>
  <si>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</si>
  <si>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</si>
  <si>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</si>
  <si>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</si>
  <si>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</si>
  <si>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</si>
  <si>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</si>
  <si>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</si>
  <si>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</si>
  <si>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</si>
  <si>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</si>
  <si>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</si>
  <si>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</si>
  <si>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</si>
  <si>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</si>
  <si>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</si>
  <si>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</si>
  <si>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</si>
  <si>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</si>
  <si>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</si>
  <si>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</si>
  <si>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</si>
  <si>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</si>
  <si>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</si>
  <si>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</si>
  <si>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</si>
  <si>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</si>
  <si>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</si>
  <si>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</si>
  <si>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</si>
  <si>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</si>
  <si>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</si>
  <si>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</si>
  <si>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</si>
  <si>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</si>
  <si>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</si>
  <si>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</si>
  <si>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</si>
  <si>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</si>
  <si>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</si>
  <si>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</si>
  <si>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</si>
  <si>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</si>
  <si>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</si>
  <si>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</si>
  <si>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</si>
  <si>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</si>
  <si>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</si>
  <si>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</si>
  <si>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</si>
  <si>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</si>
  <si>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</si>
  <si>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</si>
  <si>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</si>
  <si>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</si>
  <si>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</si>
  <si>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</si>
  <si>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</si>
  <si>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</si>
  <si>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</si>
  <si>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</si>
  <si>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</si>
  <si>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</si>
  <si>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</si>
  <si>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</si>
  <si>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</si>
  <si>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</si>
  <si>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</si>
  <si>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</si>
  <si>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</si>
  <si>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</si>
  <si>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</si>
  <si>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</si>
  <si>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</si>
  <si>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</si>
  <si>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</si>
  <si>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</si>
  <si>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</si>
  <si>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</si>
  <si>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</si>
  <si>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</si>
  <si>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</si>
  <si>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</si>
  <si>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</si>
  <si>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</si>
  <si>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</si>
  <si>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</si>
  <si>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</si>
  <si>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</si>
  <si>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</si>
  <si>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</si>
  <si>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</si>
  <si>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</si>
  <si>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</si>
  <si>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</si>
  <si>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</si>
  <si>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</si>
  <si>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</si>
  <si>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</si>
  <si>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</si>
  <si>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</si>
  <si>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</si>
  <si>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</si>
  <si>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</si>
  <si>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</si>
  <si>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</si>
  <si>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</si>
  <si>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</si>
  <si>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</si>
  <si>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</si>
  <si>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</si>
  <si>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</si>
  <si>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</si>
  <si>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</si>
  <si>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</si>
  <si>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</si>
  <si>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</si>
  <si>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</si>
  <si>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</si>
  <si>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</si>
  <si>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</si>
  <si>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</si>
  <si>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</si>
  <si>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</si>
  <si>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</si>
  <si>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</si>
  <si>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</si>
  <si>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</si>
  <si>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</si>
  <si>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</si>
  <si>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</si>
  <si>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</si>
  <si>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</si>
  <si>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</si>
  <si>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</si>
  <si>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</si>
  <si>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</si>
  <si>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</si>
  <si>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</si>
  <si>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</si>
  <si>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</si>
  <si>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</si>
  <si>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</si>
  <si>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</si>
  <si>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</si>
  <si>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</si>
  <si>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</si>
  <si>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</si>
  <si>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</si>
  <si>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</si>
  <si>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</si>
  <si>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</si>
  <si>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</si>
  <si>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</si>
  <si>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</si>
  <si>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</si>
  <si>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</si>
  <si>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</si>
  <si>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</si>
  <si>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</si>
  <si>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</si>
  <si>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</si>
  <si>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</si>
  <si>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</si>
  <si>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</si>
  <si>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</si>
  <si>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</si>
  <si>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</si>
  <si>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</si>
  <si>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</si>
  <si>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</si>
  <si>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</si>
  <si>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</si>
  <si>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</si>
  <si>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</si>
  <si>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</si>
  <si>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</si>
  <si>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</si>
  <si>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</si>
  <si>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</si>
  <si>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</si>
  <si>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</si>
  <si>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</si>
  <si>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</si>
  <si>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</si>
  <si>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</si>
  <si>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</si>
  <si>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</si>
  <si>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</si>
  <si>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</si>
  <si>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</si>
  <si>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</si>
  <si>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</si>
  <si>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</si>
  <si>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</si>
  <si>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</si>
  <si>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</si>
  <si>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</si>
  <si>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</si>
  <si>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</si>
  <si>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</si>
  <si>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</si>
  <si>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</si>
  <si>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</si>
  <si>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</si>
  <si>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</si>
  <si>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</si>
  <si>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</si>
  <si>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</si>
  <si>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</si>
  <si>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</si>
  <si>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</si>
  <si>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</si>
  <si>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</si>
  <si>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</si>
  <si>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</si>
  <si>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</si>
  <si>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</si>
  <si>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</si>
  <si>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</si>
  <si>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</si>
  <si>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</si>
  <si>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</si>
  <si>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</si>
  <si>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</si>
  <si>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</si>
  <si>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</si>
  <si>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</si>
  <si>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</si>
  <si>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</si>
  <si>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</si>
  <si>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</si>
  <si>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</si>
  <si>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</si>
  <si>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</si>
  <si>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</si>
  <si>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</si>
  <si>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</si>
  <si>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</si>
  <si>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</si>
  <si>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</si>
  <si>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</si>
  <si>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</si>
  <si>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</si>
  <si>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</si>
  <si>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</si>
  <si>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</si>
  <si>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</si>
  <si>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</si>
  <si>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</si>
  <si>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</si>
  <si>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</si>
  <si>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</si>
  <si>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</si>
  <si>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</si>
  <si>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</si>
  <si>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</si>
  <si>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</si>
  <si>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</si>
  <si>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</si>
  <si>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</si>
  <si>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</si>
  <si>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</si>
  <si>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</si>
  <si>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</si>
  <si>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</si>
  <si>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</si>
  <si>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</si>
  <si>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</si>
  <si>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</si>
  <si>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</si>
  <si>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</si>
  <si>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</si>
  <si>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</si>
  <si>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</si>
  <si>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</si>
  <si>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</si>
  <si>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</si>
  <si>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</si>
  <si>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</si>
  <si>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</si>
  <si>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</si>
  <si>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</si>
  <si>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</si>
  <si>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</si>
  <si>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</si>
  <si>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</si>
  <si>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</si>
  <si>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</si>
  <si>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</si>
  <si>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</si>
  <si>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</si>
  <si>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</si>
  <si>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</si>
  <si>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</si>
  <si>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</si>
  <si>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</si>
  <si>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</si>
  <si>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</si>
  <si>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</si>
  <si>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</si>
  <si>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</si>
  <si>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</si>
  <si>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</si>
  <si>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</si>
  <si>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</si>
  <si>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</si>
  <si>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</si>
  <si>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</si>
  <si>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</si>
  <si>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</si>
  <si>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</si>
  <si>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</si>
  <si>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</si>
  <si>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</si>
  <si>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</si>
  <si>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</si>
  <si>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</si>
  <si>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</si>
  <si>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</si>
  <si>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</si>
  <si>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</si>
  <si>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</si>
  <si>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</si>
  <si>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</si>
  <si>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</si>
  <si>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</si>
  <si>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</si>
  <si>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</si>
  <si>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</si>
  <si>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</si>
  <si>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</si>
  <si>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</si>
  <si>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</si>
  <si>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</si>
  <si>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</si>
  <si>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</si>
  <si>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</si>
  <si>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</si>
  <si>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</si>
  <si>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</si>
  <si>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</si>
  <si>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</si>
  <si>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</si>
  <si>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</si>
  <si>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</si>
  <si>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</si>
  <si>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</si>
  <si>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</si>
  <si>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</si>
  <si>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</si>
  <si>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</si>
  <si>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</si>
  <si>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</si>
  <si>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</si>
  <si>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</si>
  <si>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</si>
  <si>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</si>
  <si>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</si>
  <si>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</si>
  <si>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</si>
  <si>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</si>
  <si>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</si>
  <si>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</si>
  <si>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</si>
  <si>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</si>
  <si>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</si>
  <si>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</si>
  <si>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</si>
  <si>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</si>
  <si>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</si>
  <si>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</si>
  <si>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</si>
  <si>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</si>
  <si>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</si>
  <si>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</si>
  <si>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</si>
  <si>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</si>
  <si>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</si>
  <si>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</si>
  <si>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</si>
  <si>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</si>
  <si>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</si>
  <si>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</si>
  <si>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</si>
  <si>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</si>
  <si>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</si>
  <si>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</si>
  <si>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</si>
  <si>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</si>
  <si>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</si>
  <si>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</si>
  <si>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</si>
  <si>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</si>
  <si>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</si>
  <si>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</si>
  <si>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</si>
  <si>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</si>
  <si>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</si>
  <si>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</si>
  <si>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</si>
  <si>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</si>
  <si>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</si>
  <si>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</si>
  <si>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</si>
  <si>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</si>
  <si>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</si>
  <si>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</si>
  <si>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</si>
  <si>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</si>
  <si>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</si>
  <si>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</si>
  <si>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</si>
  <si>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</si>
  <si>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</si>
  <si>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</si>
  <si>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</si>
  <si>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</si>
  <si>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</si>
  <si>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</si>
  <si>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</si>
  <si>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</si>
  <si>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</si>
  <si>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</si>
  <si>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</si>
  <si>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</si>
  <si>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</si>
  <si>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</si>
  <si>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</si>
  <si>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</si>
  <si>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</si>
  <si>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</si>
  <si>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</si>
  <si>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</si>
  <si>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</si>
  <si>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</si>
  <si>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</si>
  <si>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</si>
  <si>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</si>
  <si>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</si>
  <si>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</si>
  <si>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</si>
  <si>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</si>
  <si>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</si>
  <si>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</si>
  <si>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</si>
  <si>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</si>
  <si>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</si>
  <si>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</si>
  <si>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</si>
  <si>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</si>
  <si>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</si>
  <si>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</si>
  <si>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</si>
  <si>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</si>
  <si>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</si>
  <si>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</si>
  <si>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</si>
  <si>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</si>
  <si>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</si>
  <si>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</si>
  <si>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</si>
  <si>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</si>
  <si>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</si>
  <si>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</si>
  <si>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</si>
  <si>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</si>
  <si>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</si>
  <si>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</si>
  <si>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</si>
  <si>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</si>
  <si>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</si>
  <si>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</si>
  <si>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</si>
  <si>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</si>
  <si>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</si>
  <si>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</si>
  <si>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</si>
  <si>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</si>
  <si>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</si>
  <si>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</si>
  <si>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</si>
  <si>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</si>
  <si>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</si>
  <si>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</si>
  <si>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</si>
  <si>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</si>
  <si>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</si>
  <si>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</si>
  <si>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</si>
  <si>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</si>
  <si>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</si>
  <si>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</si>
  <si>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</si>
  <si>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</si>
  <si>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</si>
  <si>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</si>
  <si>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</si>
  <si>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</si>
  <si>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</si>
  <si>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</si>
  <si>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</si>
  <si>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</si>
  <si>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</si>
  <si>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</si>
  <si>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</si>
  <si>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</si>
  <si>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</si>
  <si>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</si>
  <si>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</si>
  <si>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</si>
  <si>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</si>
  <si>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</si>
  <si>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</si>
  <si>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</si>
  <si>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</si>
  <si>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</si>
  <si>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</si>
  <si>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</si>
  <si>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</si>
  <si>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</si>
  <si>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</si>
  <si>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</si>
  <si>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</si>
  <si>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</si>
  <si>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</si>
  <si>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</si>
  <si>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</si>
  <si>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</si>
  <si>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</si>
  <si>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</si>
  <si>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</si>
  <si>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</si>
  <si>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</si>
  <si>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</si>
  <si>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</si>
  <si>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</si>
  <si>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</si>
  <si>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</si>
  <si>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</si>
  <si>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</si>
  <si>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</si>
  <si>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</si>
  <si>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</si>
  <si>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</si>
  <si>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</si>
  <si>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</si>
  <si>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</si>
  <si>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</si>
  <si>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</si>
  <si>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</si>
  <si>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</si>
  <si>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</si>
  <si>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</si>
  <si>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</si>
  <si>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</si>
  <si>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</si>
  <si>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</si>
  <si>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</si>
  <si>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</si>
  <si>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</si>
  <si>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</si>
  <si>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</si>
  <si>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</si>
  <si>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</si>
  <si>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</si>
  <si>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</si>
  <si>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</si>
  <si>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</si>
  <si>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</si>
  <si>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</si>
  <si>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</si>
  <si>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</si>
  <si>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</si>
  <si>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</si>
  <si>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</si>
  <si>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</si>
  <si>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</si>
  <si>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</si>
  <si>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</si>
  <si>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</si>
  <si>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</si>
  <si>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</si>
  <si>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</si>
  <si>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</si>
  <si>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</si>
  <si>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</si>
  <si>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</si>
  <si>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</si>
  <si>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</si>
  <si>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</si>
  <si>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</si>
  <si>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</si>
  <si>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</si>
  <si>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</si>
  <si>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</si>
  <si>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</si>
  <si>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</si>
  <si>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</si>
  <si>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</si>
  <si>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</si>
  <si>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</si>
  <si>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</si>
  <si>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</si>
  <si>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</si>
  <si>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</si>
  <si>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</si>
  <si>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</si>
  <si>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</si>
  <si>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</si>
  <si>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</si>
  <si>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</si>
  <si>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</si>
  <si>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</si>
  <si>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</si>
  <si>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</si>
  <si>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</si>
  <si>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</si>
  <si>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</si>
  <si>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</si>
  <si>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</si>
  <si>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</si>
  <si>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</si>
  <si>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</si>
  <si>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</si>
  <si>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</si>
  <si>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</si>
  <si>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</si>
  <si>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</si>
  <si>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</si>
  <si>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</si>
  <si>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</si>
  <si>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</si>
  <si>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</si>
  <si>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</si>
  <si>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</si>
  <si>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</si>
  <si>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</si>
  <si>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</si>
  <si>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</si>
  <si>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</si>
  <si>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</si>
  <si>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</si>
  <si>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</si>
  <si>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</si>
  <si>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</si>
  <si>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</si>
  <si>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</si>
  <si>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</si>
  <si>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</si>
  <si>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</si>
  <si>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</si>
  <si>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</si>
  <si>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</si>
  <si>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</si>
  <si>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</si>
  <si>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</si>
  <si>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</si>
  <si>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</si>
  <si>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</si>
  <si>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</si>
  <si>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</si>
  <si>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</si>
  <si>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</si>
  <si>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</si>
  <si>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</si>
  <si>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</si>
  <si>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</si>
  <si>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</si>
  <si>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</si>
  <si>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</si>
  <si>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</si>
  <si>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</si>
  <si>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</si>
  <si>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</si>
  <si>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</si>
  <si>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</si>
  <si>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</si>
  <si>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</si>
  <si>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</si>
  <si>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</si>
  <si>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</si>
  <si>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</si>
  <si>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</si>
  <si>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</si>
  <si>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</si>
  <si>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</si>
  <si>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</si>
  <si>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</si>
  <si>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</si>
  <si>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</si>
  <si>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</si>
  <si>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</si>
  <si>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</si>
  <si>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</si>
  <si>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</si>
  <si>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</si>
  <si>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</si>
  <si>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</si>
  <si>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</si>
  <si>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</si>
  <si>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</si>
  <si>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</si>
  <si>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</si>
  <si>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</si>
  <si>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</si>
  <si>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</si>
  <si>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</si>
  <si>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</si>
  <si>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</si>
  <si>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</si>
  <si>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</si>
  <si>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</si>
  <si>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</si>
  <si>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</si>
  <si>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</si>
  <si>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</si>
  <si>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</si>
  <si>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</si>
  <si>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</si>
  <si>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</si>
  <si>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</si>
  <si>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</si>
  <si>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</si>
  <si>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</si>
  <si>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</si>
  <si>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</si>
  <si>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</si>
  <si>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</si>
  <si>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</si>
  <si>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</si>
  <si>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</si>
  <si>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</si>
  <si>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</si>
  <si>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</si>
  <si>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</si>
  <si>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</si>
  <si>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</si>
  <si>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</si>
  <si>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</si>
  <si>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</si>
  <si>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</si>
  <si>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</si>
  <si>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</si>
  <si>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</si>
  <si>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</si>
  <si>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</si>
  <si>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</si>
  <si>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</si>
  <si>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</si>
  <si>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</si>
  <si>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</si>
  <si>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</si>
  <si>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</si>
  <si>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</si>
  <si>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</si>
  <si>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</si>
  <si>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</si>
  <si>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</si>
  <si>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</si>
  <si>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</si>
  <si>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</si>
  <si>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</si>
  <si>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</si>
  <si>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</si>
  <si>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</si>
  <si>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</si>
  <si>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</si>
  <si>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</si>
  <si>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</si>
  <si>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</si>
  <si>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</si>
  <si>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</si>
  <si>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</si>
  <si>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</si>
  <si>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</si>
  <si>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</si>
  <si>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</si>
  <si>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</si>
  <si>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</si>
  <si>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</si>
  <si>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</si>
  <si>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</si>
  <si>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</si>
  <si>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</si>
  <si>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</si>
  <si>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</si>
  <si>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</si>
  <si>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</si>
  <si>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</si>
  <si>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</si>
  <si>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</si>
  <si>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</si>
  <si>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</si>
  <si>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</si>
  <si>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</si>
  <si>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</si>
  <si>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</si>
  <si>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</si>
  <si>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</si>
  <si>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</si>
  <si>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</si>
  <si>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</si>
  <si>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</si>
  <si>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</si>
  <si>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</si>
  <si>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</si>
  <si>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</si>
  <si>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</si>
  <si>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</si>
  <si>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</si>
  <si>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</si>
  <si>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</si>
  <si>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</si>
  <si>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</si>
  <si>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</si>
  <si>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</si>
  <si>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</si>
  <si>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</si>
  <si>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</si>
  <si>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</si>
  <si>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</si>
  <si>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</si>
  <si>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</si>
  <si>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</si>
  <si>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</si>
  <si>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</si>
  <si>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</si>
  <si>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</si>
  <si>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</si>
  <si>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</si>
  <si>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</si>
  <si>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</si>
  <si>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</si>
  <si>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</si>
  <si>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</si>
  <si>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</si>
  <si>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</si>
  <si>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</si>
  <si>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</si>
  <si>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</si>
  <si>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</si>
  <si>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</si>
  <si>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</si>
  <si>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</si>
  <si>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</si>
  <si>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</si>
  <si>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</si>
  <si>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</si>
  <si>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</si>
  <si>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</si>
  <si>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</si>
  <si>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</si>
  <si>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</si>
  <si>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</si>
  <si>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</si>
  <si>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</si>
  <si>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</si>
  <si>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</si>
  <si>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</si>
  <si>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</si>
  <si>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</si>
  <si>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</si>
  <si>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</si>
  <si>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</si>
  <si>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</si>
  <si>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</si>
  <si>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</si>
  <si>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</si>
  <si>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</si>
  <si>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</si>
  <si>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</si>
  <si>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</si>
  <si>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</si>
  <si>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</si>
  <si>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</si>
  <si>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</si>
  <si>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</si>
  <si>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</si>
  <si>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</si>
  <si>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</si>
  <si>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</si>
  <si>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</si>
  <si>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</si>
  <si>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</si>
  <si>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</si>
  <si>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</si>
  <si>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</si>
  <si>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</si>
  <si>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</si>
  <si>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</si>
  <si>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</si>
  <si>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</si>
  <si>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</si>
  <si>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</si>
  <si>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</si>
  <si>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</si>
  <si>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</si>
  <si>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</si>
  <si>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</si>
  <si>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</si>
  <si>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</si>
  <si>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</si>
  <si>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</si>
  <si>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</si>
  <si>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</si>
  <si>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</si>
  <si>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</si>
  <si>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</si>
  <si>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</si>
  <si>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</si>
  <si>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</si>
  <si>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</si>
  <si>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</si>
  <si>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</si>
  <si>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</si>
  <si>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</si>
  <si>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</si>
  <si>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</si>
  <si>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</si>
  <si>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</si>
  <si>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</si>
  <si>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</si>
  <si>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</si>
  <si>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</si>
  <si>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</si>
  <si>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</si>
  <si>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</si>
  <si>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</si>
  <si>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</si>
  <si>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</si>
  <si>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</si>
  <si>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</si>
  <si>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</si>
  <si>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</si>
  <si>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</si>
  <si>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</si>
  <si>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</si>
  <si>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</si>
  <si>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</si>
  <si>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</si>
  <si>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</si>
  <si>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</si>
  <si>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</si>
  <si>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</si>
  <si>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</si>
  <si>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</si>
  <si>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</si>
  <si>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</si>
  <si>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</si>
  <si>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</si>
  <si>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</si>
  <si>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</si>
  <si>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</si>
  <si>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</si>
  <si>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</si>
  <si>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</si>
  <si>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</si>
  <si>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</si>
  <si>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</si>
  <si>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</si>
  <si>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</si>
  <si>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</si>
  <si>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</si>
  <si>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</si>
  <si>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</si>
  <si>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</si>
  <si>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</si>
  <si>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</si>
  <si>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</si>
  <si>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</si>
  <si>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</si>
  <si>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</si>
  <si>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</si>
  <si>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</si>
  <si>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</si>
  <si>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</si>
  <si>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</si>
  <si>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</si>
  <si>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</si>
  <si>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</si>
  <si>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</si>
  <si>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</si>
  <si>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</si>
  <si>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</si>
  <si>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</si>
  <si>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</si>
  <si>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</si>
  <si>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</si>
  <si>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</si>
  <si>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</si>
  <si>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</si>
  <si>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</si>
  <si>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</si>
  <si>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</si>
  <si>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</si>
  <si>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</si>
  <si>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</si>
  <si>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</si>
  <si>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</si>
  <si>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</si>
  <si>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</si>
  <si>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</si>
  <si>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</si>
  <si>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</si>
  <si>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</si>
  <si>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</si>
  <si>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</si>
  <si>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</si>
  <si>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</si>
  <si>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</si>
  <si>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</si>
  <si>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</si>
  <si>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</si>
  <si>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</si>
  <si>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</si>
  <si>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</si>
  <si>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</si>
  <si>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</si>
  <si>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</si>
  <si>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</si>
  <si>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</si>
  <si>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</si>
  <si>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</si>
  <si>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</si>
  <si>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</si>
  <si>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</si>
  <si>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</si>
  <si>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</si>
  <si>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</si>
  <si>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</si>
  <si>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</si>
  <si>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</si>
  <si>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</si>
  <si>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</si>
  <si>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</si>
  <si>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</si>
  <si>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</si>
  <si>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</si>
  <si>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</si>
  <si>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</si>
  <si>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</si>
  <si>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</si>
  <si>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</si>
  <si>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</si>
  <si>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</si>
  <si>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</si>
  <si>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</si>
  <si>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</si>
  <si>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</si>
  <si>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</si>
  <si>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</si>
  <si>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</si>
  <si>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</si>
  <si>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</si>
  <si>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</si>
  <si>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</si>
  <si>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</si>
  <si>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</si>
  <si>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</si>
  <si>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</si>
  <si>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</si>
  <si>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</si>
  <si>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</si>
  <si>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</si>
  <si>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</si>
  <si>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</si>
  <si>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</si>
  <si>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</si>
  <si>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</si>
  <si>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</si>
  <si>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</si>
  <si>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</si>
  <si>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</si>
  <si>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</si>
  <si>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</si>
  <si>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</si>
  <si>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</si>
  <si>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</si>
  <si>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</si>
  <si>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</si>
  <si>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</si>
  <si>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</si>
  <si>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</si>
  <si>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</si>
  <si>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</si>
  <si>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</si>
  <si>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</si>
  <si>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</si>
  <si>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</si>
  <si>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</si>
  <si>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</si>
  <si>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</si>
  <si>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</si>
  <si>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</si>
  <si>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</si>
  <si>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</si>
  <si>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</si>
  <si>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</si>
  <si>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</si>
  <si>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</si>
  <si>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</si>
  <si>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</si>
  <si>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</si>
  <si>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</si>
  <si>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</si>
  <si>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</si>
  <si>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</si>
  <si>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</si>
  <si>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</si>
  <si>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</si>
  <si>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</si>
  <si>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</si>
  <si>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</si>
  <si>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</si>
  <si>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</si>
  <si>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</si>
  <si>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</si>
  <si>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</si>
  <si>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</si>
  <si>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</si>
  <si>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</si>
  <si>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</si>
  <si>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</si>
  <si>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</si>
  <si>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</si>
  <si>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</si>
  <si>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</si>
  <si>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</si>
  <si>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</si>
  <si>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</si>
  <si>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</si>
  <si>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</si>
  <si>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</si>
  <si>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</si>
  <si>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</si>
  <si>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</si>
  <si>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</si>
  <si>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</si>
  <si>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</si>
  <si>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</si>
  <si>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</si>
  <si>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</si>
  <si>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</si>
  <si>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</si>
  <si>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</si>
  <si>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</si>
  <si>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</si>
  <si>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</si>
  <si>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</si>
  <si>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</si>
  <si>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</si>
  <si>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</si>
  <si>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</si>
  <si>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</si>
  <si>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</si>
  <si>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</si>
  <si>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</si>
  <si>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</si>
  <si>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</si>
  <si>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</si>
  <si>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</si>
  <si>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</si>
  <si>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</si>
  <si>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</si>
  <si>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</si>
  <si>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</si>
  <si>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</si>
  <si>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</si>
  <si>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</si>
  <si>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</si>
  <si>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</si>
  <si>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</si>
  <si>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</si>
  <si>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</si>
  <si>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</si>
  <si>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</si>
  <si>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</si>
  <si>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</si>
  <si>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</si>
  <si>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</si>
  <si>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</si>
  <si>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</si>
  <si>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</si>
  <si>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</si>
  <si>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</si>
  <si>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</si>
  <si>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</si>
  <si>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</si>
  <si>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</si>
  <si>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</si>
  <si>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</si>
  <si>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</si>
  <si>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</si>
  <si>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</si>
  <si>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</si>
  <si>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</si>
  <si>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</si>
  <si>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</si>
  <si>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</si>
  <si>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</si>
  <si>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</si>
  <si>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</si>
  <si>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</si>
  <si>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</si>
  <si>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</si>
  <si>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</si>
  <si>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</si>
  <si>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</si>
  <si>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</si>
  <si>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</si>
  <si>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</si>
  <si>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</si>
  <si>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</si>
  <si>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</si>
  <si>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</si>
  <si>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</si>
  <si>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</si>
  <si>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</si>
  <si>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</si>
  <si>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</si>
  <si>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</si>
  <si>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</si>
  <si>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</si>
  <si>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</si>
  <si>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</si>
  <si>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</si>
  <si>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</si>
  <si>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</si>
  <si>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</si>
  <si>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</si>
  <si>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</si>
  <si>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</si>
  <si>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</si>
  <si>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</si>
  <si>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</si>
  <si>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</si>
  <si>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</si>
  <si>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</si>
  <si>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</si>
  <si>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</si>
  <si>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</si>
  <si>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</si>
  <si>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</si>
  <si>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</si>
  <si>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</si>
  <si>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</si>
  <si>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</si>
  <si>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</si>
  <si>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</si>
  <si>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</si>
  <si>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</si>
  <si>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</si>
  <si>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</si>
  <si>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</si>
  <si>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</si>
  <si>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</si>
  <si>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</si>
  <si>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</si>
  <si>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</si>
  <si>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</si>
  <si>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</si>
  <si>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</si>
  <si>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</si>
  <si>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</si>
  <si>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</si>
  <si>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</si>
  <si>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</si>
  <si>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</si>
  <si>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</si>
  <si>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</si>
  <si>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</si>
  <si>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</si>
  <si>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</si>
  <si>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</si>
  <si>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</si>
  <si>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</si>
  <si>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</si>
  <si>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</si>
  <si>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</si>
  <si>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</si>
  <si>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</si>
  <si>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</si>
  <si>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</si>
  <si>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</si>
  <si>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</si>
  <si>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</si>
  <si>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</si>
  <si>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</si>
  <si>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</si>
  <si>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</si>
  <si>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</si>
  <si>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</si>
  <si>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</si>
  <si>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</si>
  <si>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</si>
  <si>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</si>
  <si>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</si>
  <si>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</si>
  <si>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</si>
  <si>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</si>
  <si>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</si>
  <si>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</si>
  <si>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</si>
  <si>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</si>
  <si>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</si>
  <si>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</si>
  <si>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</si>
  <si>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</si>
  <si>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</si>
  <si>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</si>
  <si>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</si>
  <si>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</si>
  <si>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</si>
  <si>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</si>
  <si>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</si>
  <si>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</si>
  <si>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</si>
  <si>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</si>
  <si>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</si>
  <si>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</si>
  <si>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</si>
  <si>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</si>
  <si>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</si>
  <si>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</si>
  <si>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</si>
  <si>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</si>
  <si>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</si>
  <si>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</si>
  <si>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</si>
  <si>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</si>
  <si>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</si>
  <si>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</si>
  <si>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</si>
  <si>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</si>
  <si>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</si>
  <si>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</si>
  <si>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</si>
  <si>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</si>
  <si>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</si>
  <si>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</si>
  <si>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</si>
  <si>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</si>
  <si>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</si>
  <si>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</si>
  <si>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</si>
  <si>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</si>
  <si>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</si>
  <si>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</si>
  <si>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</si>
  <si>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</si>
  <si>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</si>
  <si>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</si>
  <si>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</si>
  <si>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</si>
  <si>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</si>
  <si>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</si>
  <si>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</si>
  <si>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</si>
  <si>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</si>
  <si>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</si>
  <si>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</si>
  <si>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</si>
  <si>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</si>
  <si>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</si>
  <si>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</si>
  <si>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</si>
  <si>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</si>
  <si>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</si>
  <si>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</si>
  <si>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</si>
  <si>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</si>
  <si>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</si>
  <si>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</si>
  <si>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</si>
  <si>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</si>
  <si>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</si>
  <si>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</si>
  <si>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</si>
  <si>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</si>
  <si>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</si>
  <si>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</si>
  <si>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</si>
  <si>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</si>
  <si>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</si>
  <si>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</si>
  <si>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</si>
  <si>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</si>
  <si>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</si>
  <si>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</si>
  <si>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</si>
  <si>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</si>
  <si>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</si>
  <si>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</si>
  <si>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</si>
  <si>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</si>
  <si>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</si>
  <si>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</si>
  <si>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</si>
  <si>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</si>
  <si>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</si>
  <si>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</si>
  <si>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</si>
  <si>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</si>
  <si>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</si>
  <si>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</si>
  <si>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</si>
  <si>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</si>
  <si>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</si>
  <si>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</si>
  <si>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</si>
  <si>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</si>
  <si>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</si>
  <si>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</si>
  <si>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</si>
  <si>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</si>
  <si>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</si>
  <si>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</si>
  <si>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</si>
  <si>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</si>
  <si>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</si>
  <si>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</si>
  <si>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</si>
  <si>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</si>
  <si>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</si>
  <si>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</si>
  <si>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</si>
  <si>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</si>
  <si>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</si>
  <si>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</si>
  <si>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</si>
  <si>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</si>
  <si>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</si>
  <si>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</si>
  <si>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</si>
  <si>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</si>
  <si>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</si>
  <si>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</si>
  <si>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</si>
  <si>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</si>
  <si>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</si>
  <si>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</si>
  <si>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</si>
  <si>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</si>
  <si>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</si>
  <si>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</si>
  <si>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</si>
  <si>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</si>
  <si>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</si>
  <si>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</si>
  <si>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</si>
  <si>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</si>
  <si>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</si>
  <si>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</si>
  <si>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</si>
  <si>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</si>
  <si>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</si>
  <si>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</si>
  <si>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</si>
  <si>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</si>
  <si>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</si>
  <si>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</si>
  <si>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</si>
  <si>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</si>
  <si>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</si>
  <si>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</si>
  <si>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</si>
  <si>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</si>
  <si>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</si>
  <si>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</si>
  <si>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</si>
  <si>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</si>
  <si>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</si>
  <si>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</si>
  <si>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</si>
  <si>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</si>
  <si>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</si>
  <si>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</si>
  <si>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</si>
  <si>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</si>
  <si>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</si>
  <si>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</si>
  <si>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</si>
  <si>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</si>
  <si>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</si>
  <si>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</si>
  <si>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</si>
  <si>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</si>
  <si>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</si>
  <si>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</si>
  <si>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</si>
  <si>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</si>
  <si>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</si>
  <si>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</si>
  <si>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</si>
  <si>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</si>
  <si>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</si>
  <si>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</si>
  <si>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</si>
  <si>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</si>
  <si>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</si>
  <si>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</si>
  <si>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</si>
  <si>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</si>
  <si>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</si>
  <si>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</si>
  <si>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</si>
  <si>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</si>
  <si>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</si>
  <si>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</si>
  <si>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</si>
  <si>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</si>
  <si>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</si>
  <si>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</si>
  <si>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</si>
  <si>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</si>
  <si>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</si>
  <si>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</si>
  <si>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</si>
  <si>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</si>
  <si>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</si>
  <si>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</si>
  <si>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</si>
  <si>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</si>
  <si>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</si>
  <si>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</si>
  <si>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</si>
  <si>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</si>
  <si>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</si>
  <si>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</si>
  <si>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</si>
  <si>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</si>
  <si>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</si>
  <si>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</si>
  <si>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</si>
  <si>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</si>
  <si>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</si>
  <si>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</si>
  <si>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</si>
  <si>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</si>
  <si>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</si>
  <si>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</si>
  <si>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</si>
  <si>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</si>
  <si>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</si>
  <si>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</si>
  <si>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</si>
  <si>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</si>
  <si>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</si>
  <si>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</si>
  <si>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</si>
  <si>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</si>
  <si>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</si>
  <si>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</si>
  <si>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</si>
  <si>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</si>
  <si>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</si>
  <si>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</si>
  <si>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</si>
  <si>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</si>
  <si>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</si>
  <si>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</si>
  <si>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</si>
  <si>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</si>
  <si>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</si>
  <si>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</si>
  <si>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</si>
  <si>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</si>
  <si>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</si>
  <si>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</si>
  <si>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</si>
  <si>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</si>
  <si>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</si>
  <si>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</si>
  <si>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</si>
  <si>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</si>
  <si>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</si>
  <si>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</si>
  <si>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</si>
  <si>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</si>
  <si>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</si>
  <si>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</si>
  <si>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</si>
  <si>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</si>
  <si>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</si>
  <si>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</si>
  <si>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</si>
  <si>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</si>
  <si>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</si>
  <si>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</si>
  <si>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</si>
  <si>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</si>
  <si>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</si>
  <si>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</si>
  <si>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</si>
  <si>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</si>
  <si>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</si>
  <si>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</si>
  <si>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</si>
  <si>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</si>
  <si>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</si>
  <si>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</si>
  <si>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</si>
  <si>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</si>
  <si>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</si>
  <si>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</si>
  <si>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</si>
  <si>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</si>
  <si>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</si>
  <si>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</si>
  <si>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</si>
  <si>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</si>
  <si>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</si>
  <si>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</si>
  <si>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</si>
  <si>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</si>
  <si>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</si>
  <si>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</si>
  <si>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</si>
  <si>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</si>
  <si>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</si>
  <si>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</si>
  <si>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</si>
  <si>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</si>
  <si>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</si>
  <si>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</si>
  <si>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</si>
  <si>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</si>
  <si>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</si>
  <si>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</si>
  <si>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</si>
  <si>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</si>
  <si>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</si>
  <si>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</si>
  <si>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</si>
  <si>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</si>
  <si>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</si>
  <si>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</si>
  <si>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</si>
  <si>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</si>
  <si>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</si>
  <si>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</si>
  <si>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</si>
  <si>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</si>
  <si>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</si>
  <si>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</si>
  <si>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</si>
  <si>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</si>
  <si>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</si>
  <si>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</si>
  <si>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</si>
  <si>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</si>
  <si>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</si>
  <si>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</si>
  <si>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</si>
  <si>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</si>
  <si>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</si>
  <si>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</si>
  <si>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</si>
  <si>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</si>
  <si>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</si>
  <si>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</si>
  <si>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</si>
  <si>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</si>
  <si>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</si>
  <si>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</si>
  <si>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</si>
  <si>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</si>
  <si>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</si>
  <si>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</si>
  <si>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</si>
  <si>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</si>
  <si>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</si>
  <si>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</si>
  <si>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</si>
  <si>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</si>
  <si>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</si>
  <si>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</si>
  <si>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</si>
  <si>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</si>
  <si>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</si>
  <si>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</si>
  <si>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</si>
  <si>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</si>
  <si>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</si>
  <si>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</si>
  <si>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</si>
  <si>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</si>
  <si>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</si>
  <si>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</si>
  <si>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</si>
  <si>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</si>
  <si>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</si>
  <si>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</si>
  <si>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</si>
  <si>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</si>
  <si>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</si>
  <si>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</si>
  <si>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</si>
  <si>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</si>
  <si>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</si>
  <si>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</si>
  <si>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</si>
  <si>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</si>
  <si>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</si>
  <si>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</si>
  <si>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</si>
  <si>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</si>
  <si>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</si>
  <si>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</si>
  <si>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</si>
  <si>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</si>
  <si>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</si>
  <si>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</si>
  <si>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</si>
  <si>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</si>
  <si>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</si>
  <si>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</si>
  <si>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</si>
  <si>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</si>
  <si>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</si>
  <si>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</si>
  <si>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</si>
  <si>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</si>
  <si>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</si>
  <si>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</si>
  <si>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</si>
  <si>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</si>
  <si>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</si>
  <si>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</si>
  <si>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</si>
  <si>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</si>
  <si>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</si>
  <si>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</si>
  <si>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</si>
  <si>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</si>
  <si>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</si>
  <si>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</si>
  <si>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</si>
  <si>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</si>
  <si>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</si>
  <si>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</si>
  <si>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</si>
  <si>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</si>
  <si>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</si>
  <si>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</si>
  <si>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</si>
  <si>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</si>
  <si>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</si>
  <si>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</si>
  <si>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</si>
  <si>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</si>
  <si>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</si>
  <si>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</si>
  <si>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</si>
  <si>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</si>
  <si>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</si>
  <si>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</si>
  <si>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</si>
  <si>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</si>
  <si>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</si>
  <si>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</si>
  <si>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</si>
  <si>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</si>
  <si>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</si>
  <si>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</si>
  <si>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</si>
  <si>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</si>
  <si>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</si>
  <si>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</si>
  <si>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</si>
  <si>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</si>
  <si>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</si>
  <si>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</si>
  <si>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</si>
  <si>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</si>
  <si>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</si>
  <si>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</si>
  <si>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</si>
  <si>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</si>
  <si>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</si>
  <si>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</si>
  <si>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</si>
  <si>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</si>
  <si>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</si>
  <si>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</si>
  <si>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</si>
  <si>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</si>
  <si>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</si>
  <si>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</si>
  <si>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</si>
  <si>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</si>
  <si>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</si>
  <si>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</si>
  <si>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</si>
  <si>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</si>
  <si>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</si>
  <si>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</si>
  <si>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</si>
  <si>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</si>
  <si>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</si>
  <si>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</si>
  <si>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</si>
  <si>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</si>
  <si>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</si>
  <si>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</si>
  <si>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</si>
  <si>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</si>
  <si>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</si>
  <si>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</si>
  <si>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</si>
  <si>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</si>
  <si>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</si>
  <si>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</si>
  <si>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</si>
  <si>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</si>
  <si>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</si>
  <si>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</si>
  <si>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</si>
  <si>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</si>
  <si>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</si>
  <si>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</si>
  <si>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</si>
  <si>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</si>
  <si>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</si>
  <si>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</si>
  <si>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</si>
  <si>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</si>
  <si>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</si>
  <si>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</si>
  <si>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</si>
  <si>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</si>
  <si>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</si>
  <si>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</si>
  <si>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</si>
  <si>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</si>
  <si>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</si>
  <si>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</si>
  <si>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</si>
  <si>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</si>
  <si>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</si>
  <si>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</si>
  <si>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</si>
  <si>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</si>
  <si>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</si>
  <si>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</si>
  <si>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</si>
  <si>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</si>
  <si>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</si>
  <si>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</si>
  <si>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</si>
  <si>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</si>
  <si>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</si>
  <si>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</si>
  <si>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</si>
  <si>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</si>
  <si>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</si>
  <si>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</si>
  <si>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</si>
  <si>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</si>
  <si>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</si>
  <si>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</si>
  <si>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</si>
  <si>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</si>
  <si>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</si>
  <si>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</si>
  <si>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</si>
  <si>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</si>
  <si>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</si>
  <si>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</si>
  <si>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</si>
  <si>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</si>
  <si>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</si>
  <si>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</si>
  <si>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</si>
  <si>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</si>
  <si>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</si>
  <si>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</si>
  <si>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</si>
  <si>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</si>
  <si>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</si>
  <si>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</si>
  <si>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</si>
  <si>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</si>
  <si>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</si>
  <si>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</si>
  <si>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</si>
  <si>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</si>
  <si>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</si>
  <si>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</si>
  <si>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</si>
  <si>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</si>
  <si>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</si>
  <si>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</si>
  <si>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</si>
  <si>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</si>
  <si>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</si>
  <si>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</si>
  <si>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</si>
  <si>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</si>
  <si>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</si>
  <si>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</si>
  <si>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</si>
  <si>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</si>
  <si>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</si>
  <si>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</si>
  <si>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</si>
  <si>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</si>
  <si>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</si>
  <si>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</si>
  <si>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</si>
  <si>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</si>
  <si>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</si>
  <si>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</si>
  <si>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</si>
  <si>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</si>
  <si>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</si>
  <si>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</si>
  <si>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</si>
  <si>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</si>
  <si>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</si>
  <si>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</si>
  <si>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</si>
  <si>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</si>
  <si>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</si>
  <si>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</si>
  <si>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</si>
  <si>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</si>
  <si>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</si>
  <si>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</si>
  <si>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</si>
  <si>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</si>
  <si>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</si>
  <si>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</si>
  <si>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</si>
  <si>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</si>
  <si>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</si>
  <si>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</si>
  <si>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</si>
  <si>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</si>
  <si>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</si>
  <si>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</si>
  <si>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</si>
  <si>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</si>
  <si>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</si>
  <si>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</si>
  <si>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</si>
  <si>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</si>
  <si>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</si>
  <si>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</si>
  <si>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</si>
  <si>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</si>
  <si>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</si>
  <si>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</si>
  <si>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</si>
  <si>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</si>
  <si>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</si>
  <si>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</si>
  <si>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</si>
  <si>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</si>
  <si>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</si>
  <si>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</si>
  <si>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</si>
  <si>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</si>
  <si>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</si>
  <si>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</si>
  <si>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</si>
  <si>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</si>
  <si>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</si>
  <si>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</si>
  <si>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</si>
  <si>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</si>
  <si>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</si>
  <si>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</si>
  <si>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</si>
  <si>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</si>
  <si>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</si>
  <si>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</si>
  <si>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</si>
  <si>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</si>
  <si>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</si>
  <si>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</si>
  <si>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</si>
  <si>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</si>
  <si>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</si>
  <si>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</si>
  <si>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</si>
  <si>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</si>
  <si>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</si>
  <si>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</si>
  <si>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</si>
  <si>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</si>
  <si>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</si>
  <si>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</si>
  <si>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</si>
  <si>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</si>
  <si>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</si>
  <si>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</si>
  <si>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</si>
  <si>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</si>
  <si>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</si>
  <si>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</si>
  <si>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</si>
  <si>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</si>
  <si>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</si>
  <si>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</si>
  <si>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</si>
  <si>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</si>
  <si>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</si>
  <si>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</si>
  <si>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</si>
  <si>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</si>
  <si>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</si>
  <si>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</si>
  <si>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</si>
  <si>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</si>
  <si>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</si>
  <si>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</si>
  <si>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</si>
  <si>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</si>
  <si>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</si>
  <si>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</si>
  <si>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</si>
  <si>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</si>
  <si>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</si>
  <si>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</si>
  <si>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</si>
  <si>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</si>
  <si>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</si>
  <si>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</si>
  <si>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</si>
  <si>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</si>
  <si>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</si>
  <si>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</si>
  <si>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</si>
  <si>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</si>
  <si>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</si>
  <si>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</si>
  <si>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</si>
  <si>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</si>
  <si>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</si>
  <si>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</si>
  <si>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</si>
  <si>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</si>
  <si>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</si>
  <si>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</si>
  <si>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</si>
  <si>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</si>
  <si>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</si>
  <si>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</si>
  <si>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</si>
  <si>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</si>
  <si>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</si>
  <si>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</si>
  <si>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</si>
  <si>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</si>
  <si>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</si>
  <si>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</si>
  <si>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</si>
  <si>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</si>
  <si>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</si>
  <si>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</si>
  <si>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</si>
  <si>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</si>
  <si>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</si>
  <si>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</si>
  <si>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</si>
  <si>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</si>
  <si>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</si>
  <si>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</si>
  <si>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</si>
  <si>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</si>
  <si>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</si>
  <si>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</si>
  <si>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</si>
  <si>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</si>
  <si>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</si>
  <si>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</si>
  <si>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</si>
  <si>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</si>
  <si>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</si>
  <si>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</si>
  <si>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</si>
  <si>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</si>
  <si>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</si>
  <si>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</si>
  <si>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</si>
  <si>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</si>
  <si>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</si>
  <si>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</si>
  <si>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</si>
  <si>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</si>
  <si>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</si>
  <si>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</si>
  <si>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</si>
  <si>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</si>
  <si>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</si>
  <si>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</si>
  <si>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</si>
  <si>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</si>
  <si>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</si>
  <si>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</si>
  <si>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</si>
  <si>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</si>
  <si>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</si>
  <si>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</si>
  <si>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</si>
  <si>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</si>
  <si>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</si>
  <si>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</si>
  <si>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</si>
  <si>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</si>
  <si>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</si>
  <si>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</si>
  <si>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</si>
  <si>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</si>
  <si>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</si>
  <si>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</si>
  <si>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</si>
  <si>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</si>
  <si>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</si>
  <si>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</si>
  <si>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</si>
  <si>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</si>
  <si>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</si>
  <si>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</si>
  <si>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</si>
  <si>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</si>
  <si>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</si>
  <si>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</si>
  <si>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</si>
  <si>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</si>
  <si>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</si>
  <si>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</si>
  <si>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</si>
  <si>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</si>
  <si>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</si>
  <si>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</si>
  <si>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</si>
  <si>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</si>
  <si>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</si>
  <si>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</si>
  <si>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</si>
  <si>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</si>
  <si>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</si>
  <si>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</si>
  <si>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</si>
  <si>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</si>
  <si>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</si>
  <si>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</si>
  <si>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</si>
  <si>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</si>
  <si>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</si>
  <si>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</si>
  <si>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</si>
  <si>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</si>
  <si>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</si>
  <si>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</si>
  <si>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</si>
  <si>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</si>
  <si>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</si>
  <si>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</si>
  <si>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</si>
  <si>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</si>
  <si>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</si>
  <si>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</si>
  <si>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</si>
  <si>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</si>
  <si>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</si>
  <si>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</si>
  <si>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</si>
  <si>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</si>
  <si>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</si>
  <si>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</si>
  <si>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</si>
  <si>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</si>
  <si>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</si>
  <si>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</si>
  <si>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</si>
  <si>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</si>
  <si>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</si>
  <si>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</si>
  <si>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</si>
  <si>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</si>
  <si>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</si>
  <si>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</si>
  <si>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</si>
  <si>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</si>
  <si>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</si>
  <si>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</si>
  <si>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</si>
  <si>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</si>
  <si>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</si>
  <si>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</si>
  <si>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</si>
  <si>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</si>
  <si>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</si>
  <si>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</si>
  <si>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</si>
  <si>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</si>
  <si>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</si>
  <si>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</si>
  <si>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</si>
  <si>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</si>
  <si>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</si>
  <si>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</si>
  <si>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</si>
  <si>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</si>
  <si>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</si>
  <si>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</si>
  <si>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</si>
  <si>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</si>
  <si>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</si>
  <si>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</si>
  <si>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</si>
  <si>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</si>
  <si>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</si>
  <si>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</si>
  <si>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</si>
  <si>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</si>
  <si>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</si>
  <si>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</si>
  <si>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</si>
  <si>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</si>
  <si>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</si>
  <si>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</si>
  <si>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</si>
  <si>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</si>
  <si>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</si>
  <si>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</si>
  <si>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</si>
  <si>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</si>
  <si>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</si>
  <si>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</si>
  <si>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</si>
  <si>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</si>
  <si>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</si>
  <si>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</si>
  <si>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</si>
  <si>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</si>
  <si>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</si>
  <si>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</si>
  <si>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</si>
  <si>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</si>
  <si>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</si>
  <si>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</si>
  <si>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</si>
  <si>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</si>
  <si>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</si>
  <si>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</si>
  <si>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</si>
  <si>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</si>
  <si>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</si>
  <si>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</si>
  <si>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</si>
  <si>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</si>
  <si>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</si>
  <si>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</si>
  <si>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</si>
  <si>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</si>
  <si>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</si>
  <si>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</si>
  <si>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</si>
  <si>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</si>
  <si>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</si>
  <si>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</si>
  <si>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</si>
  <si>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</si>
  <si>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</si>
  <si>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</si>
  <si>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</si>
  <si>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</si>
  <si>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</si>
  <si>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</si>
  <si>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</si>
  <si>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</si>
  <si>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</si>
  <si>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</si>
  <si>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</si>
  <si>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</si>
  <si>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</si>
  <si>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</si>
  <si>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</si>
  <si>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</si>
  <si>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</si>
  <si>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</si>
  <si>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</si>
  <si>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</si>
  <si>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</si>
  <si>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</si>
  <si>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</si>
  <si>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</si>
  <si>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</si>
  <si>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</si>
  <si>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</si>
  <si>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</si>
  <si>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</si>
  <si>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</si>
  <si>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</si>
  <si>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</si>
  <si>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</si>
  <si>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</si>
  <si>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</si>
  <si>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</si>
  <si>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</si>
  <si>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</si>
  <si>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</si>
  <si>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</si>
  <si>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</si>
  <si>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</si>
  <si>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</si>
  <si>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</si>
  <si>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</si>
  <si>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</si>
  <si>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</si>
  <si>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</si>
  <si>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</si>
  <si>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</si>
  <si>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</si>
  <si>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</si>
  <si>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</si>
  <si>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</si>
  <si>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</si>
  <si>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</si>
  <si>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</si>
  <si>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</si>
  <si>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</si>
  <si>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</si>
  <si>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</si>
  <si>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</si>
  <si>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</si>
  <si>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</si>
  <si>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</si>
  <si>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</si>
  <si>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</si>
  <si>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</si>
  <si>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</si>
  <si>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</si>
  <si>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</si>
  <si>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</si>
  <si>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</si>
  <si>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</si>
  <si>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</si>
  <si>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</si>
  <si>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</si>
  <si>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</si>
  <si>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</si>
  <si>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</si>
  <si>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</si>
  <si>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</si>
  <si>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</si>
  <si>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</si>
  <si>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</si>
  <si>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</si>
  <si>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</si>
  <si>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</si>
  <si>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</si>
  <si>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</si>
  <si>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</si>
  <si>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</si>
  <si>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</si>
  <si>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</si>
  <si>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</si>
  <si>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</si>
  <si>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</si>
  <si>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</si>
  <si>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</si>
  <si>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</si>
  <si>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</si>
  <si>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</si>
  <si>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</si>
  <si>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</si>
  <si>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</si>
  <si>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</si>
  <si>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</si>
  <si>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</si>
  <si>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</si>
  <si>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</si>
  <si>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</si>
  <si>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</si>
  <si>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</si>
  <si>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</si>
  <si>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</si>
  <si>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</si>
  <si>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</si>
  <si>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</si>
  <si>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</si>
  <si>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</si>
  <si>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</si>
  <si>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</si>
  <si>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</si>
  <si>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</si>
  <si>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</si>
  <si>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</si>
  <si>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</si>
  <si>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</si>
  <si>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</si>
  <si>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</si>
  <si>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</si>
  <si>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</si>
  <si>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</si>
  <si>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</si>
  <si>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</si>
  <si>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</si>
  <si>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</si>
  <si>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</si>
  <si>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</si>
  <si>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</si>
  <si>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</si>
  <si>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</si>
  <si>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</si>
  <si>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</si>
  <si>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</si>
  <si>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</si>
  <si>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</si>
  <si>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</si>
  <si>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</si>
  <si>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</si>
  <si>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</si>
  <si>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</si>
  <si>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</si>
  <si>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</si>
  <si>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</si>
  <si>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</si>
  <si>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</si>
  <si>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</si>
  <si>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</si>
  <si>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</si>
  <si>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</si>
  <si>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</si>
  <si>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</si>
  <si>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</si>
  <si>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</si>
  <si>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</si>
  <si>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</si>
  <si>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</si>
  <si>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</si>
  <si>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</si>
  <si>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</si>
  <si>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</si>
  <si>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</si>
  <si>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</si>
  <si>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</si>
  <si>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</si>
  <si>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</si>
  <si>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</si>
  <si>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</si>
  <si>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</si>
  <si>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</si>
  <si>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</si>
  <si>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</si>
  <si>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</si>
  <si>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</si>
  <si>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</si>
  <si>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</si>
  <si>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</si>
  <si>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</si>
  <si>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</si>
  <si>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</si>
  <si>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</si>
  <si>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</si>
  <si>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</si>
  <si>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</si>
  <si>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</si>
  <si>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</si>
  <si>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</si>
  <si>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</si>
  <si>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</si>
  <si>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</si>
  <si>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</si>
  <si>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</si>
  <si>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</si>
  <si>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</si>
  <si>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</si>
  <si>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</si>
  <si>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</si>
  <si>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</si>
  <si>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</si>
  <si>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</si>
  <si>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</si>
  <si>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</si>
  <si>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</si>
  <si>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</si>
  <si>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</si>
  <si>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</si>
  <si>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</si>
  <si>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</si>
  <si>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</si>
  <si>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</si>
  <si>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</si>
  <si>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</si>
  <si>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</si>
  <si>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</si>
  <si>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</si>
  <si>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</si>
  <si>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</si>
  <si>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</si>
  <si>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</si>
  <si>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</si>
  <si>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</si>
  <si>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</si>
  <si>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</si>
  <si>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</si>
  <si>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</si>
  <si>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</si>
  <si>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</si>
  <si>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</si>
  <si>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</si>
  <si>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</si>
  <si>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</si>
  <si>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</si>
  <si>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</si>
  <si>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</si>
  <si>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</si>
  <si>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</si>
  <si>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</si>
  <si>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</si>
  <si>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</si>
  <si>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</si>
  <si>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</si>
  <si>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</si>
  <si>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</si>
  <si>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</si>
  <si>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</si>
  <si>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</si>
  <si>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</si>
  <si>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</si>
  <si>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</si>
  <si>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</si>
  <si>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</si>
  <si>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</si>
  <si>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</si>
  <si>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</si>
  <si>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</si>
  <si>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</si>
  <si>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</si>
  <si>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</si>
  <si>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</si>
  <si>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</si>
  <si>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</si>
  <si>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</si>
  <si>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</si>
  <si>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</si>
  <si>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</si>
  <si>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</si>
  <si>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</si>
  <si>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</si>
  <si>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</si>
  <si>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</si>
  <si>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</si>
  <si>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</si>
  <si>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</si>
  <si>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</si>
  <si>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</si>
  <si>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</si>
  <si>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</si>
  <si>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</si>
  <si>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</si>
  <si>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</si>
  <si>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</si>
  <si>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</si>
  <si>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</si>
  <si>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</si>
  <si>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</si>
  <si>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</si>
  <si>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</si>
  <si>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</si>
  <si>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</si>
  <si>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</si>
  <si>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</si>
  <si>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</si>
  <si>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</si>
  <si>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</si>
  <si>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</si>
  <si>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</si>
  <si>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</si>
  <si>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</si>
  <si>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</si>
  <si>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</si>
  <si>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</si>
  <si>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</si>
  <si>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</si>
  <si>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</si>
  <si>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</si>
  <si>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</si>
  <si>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</si>
  <si>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</si>
  <si>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</si>
  <si>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</si>
  <si>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</si>
  <si>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</si>
  <si>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</si>
  <si>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</si>
  <si>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</si>
  <si>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</si>
  <si>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</si>
  <si>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</si>
  <si>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</si>
  <si>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</si>
  <si>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</si>
  <si>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</si>
  <si>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</si>
  <si>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</si>
  <si>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</si>
  <si>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</si>
  <si>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</si>
  <si>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</si>
  <si>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</si>
  <si>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</si>
  <si>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</si>
  <si>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</si>
  <si>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</si>
  <si>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</si>
  <si>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</si>
  <si>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</si>
  <si>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</si>
  <si>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</si>
  <si>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</si>
  <si>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</si>
  <si>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</si>
  <si>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</si>
  <si>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</si>
  <si>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</si>
  <si>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</si>
  <si>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</si>
  <si>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</si>
  <si>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</si>
  <si>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</si>
  <si>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</si>
  <si>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</si>
  <si>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</si>
  <si>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</si>
  <si>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</si>
  <si>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</si>
  <si>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</si>
  <si>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</si>
  <si>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</si>
  <si>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</si>
  <si>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</si>
  <si>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</si>
  <si>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</si>
  <si>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</si>
  <si>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</si>
  <si>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</si>
  <si>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</si>
  <si>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</si>
  <si>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</si>
  <si>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</si>
  <si>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</si>
  <si>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</si>
  <si>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</si>
  <si>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</si>
  <si>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</si>
  <si>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</si>
  <si>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</si>
  <si>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</si>
  <si>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</si>
  <si>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</si>
  <si>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</si>
  <si>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</si>
  <si>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</si>
  <si>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</si>
  <si>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</si>
  <si>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</si>
  <si>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</si>
  <si>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</si>
  <si>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</si>
  <si>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</si>
  <si>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</si>
  <si>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</si>
  <si>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</si>
  <si>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</si>
  <si>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</si>
  <si>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</si>
  <si>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</si>
  <si>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</si>
  <si>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</si>
  <si>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</si>
  <si>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</si>
  <si>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</si>
  <si>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</si>
  <si>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</si>
  <si>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</si>
  <si>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</si>
  <si>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</si>
  <si>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</si>
  <si>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</si>
  <si>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</si>
  <si>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</si>
  <si>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</si>
  <si>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</si>
  <si>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</si>
  <si>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</si>
  <si>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</si>
  <si>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</si>
  <si>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</si>
  <si>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</si>
  <si>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</si>
  <si>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</si>
  <si>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</si>
  <si>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</si>
  <si>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</si>
  <si>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</si>
  <si>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</si>
  <si>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</si>
  <si>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</si>
  <si>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</si>
  <si>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</si>
  <si>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</si>
  <si>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</si>
  <si>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</si>
  <si>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</si>
  <si>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</si>
  <si>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</si>
  <si>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</si>
  <si>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</si>
  <si>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</si>
  <si>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</si>
  <si>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</si>
  <si>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</si>
  <si>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</si>
  <si>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</si>
  <si>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</si>
  <si>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</si>
  <si>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</si>
  <si>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</si>
  <si>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</si>
  <si>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</si>
  <si>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</si>
  <si>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</si>
  <si>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</si>
  <si>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</si>
  <si>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</si>
  <si>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</si>
  <si>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</si>
  <si>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</si>
  <si>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</si>
  <si>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</si>
  <si>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</si>
  <si>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</si>
  <si>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</si>
  <si>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</si>
  <si>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</si>
  <si>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</si>
  <si>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</si>
  <si>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</si>
  <si>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</si>
  <si>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</si>
  <si>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</si>
  <si>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</si>
  <si>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</si>
  <si>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</si>
  <si>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</si>
  <si>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</si>
  <si>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</si>
  <si>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</si>
  <si>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</si>
  <si>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</si>
  <si>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</si>
  <si>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</si>
  <si>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</si>
  <si>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</si>
  <si>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</si>
  <si>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</si>
  <si>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</si>
  <si>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</si>
  <si>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</si>
  <si>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</si>
  <si>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</si>
  <si>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</si>
  <si>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</si>
  <si>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</si>
  <si>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</si>
  <si>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</si>
  <si>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</si>
  <si>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</si>
  <si>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</si>
  <si>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</si>
  <si>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</si>
  <si>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</si>
  <si>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</si>
  <si>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</si>
  <si>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</si>
  <si>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</si>
  <si>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</si>
  <si>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</si>
  <si>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</si>
  <si>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</si>
  <si>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</si>
  <si>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</si>
  <si>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</si>
  <si>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</si>
  <si>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</si>
  <si>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</si>
  <si>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</si>
  <si>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</si>
  <si>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</si>
  <si>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</si>
  <si>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</si>
  <si>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</si>
  <si>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</si>
  <si>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</si>
  <si>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</si>
  <si>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</si>
  <si>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</si>
  <si>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</si>
  <si>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</si>
  <si>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</si>
  <si>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</si>
  <si>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</si>
  <si>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</si>
  <si>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</si>
  <si>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</si>
  <si>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</si>
  <si>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</si>
  <si>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</si>
  <si>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</si>
  <si>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</si>
  <si>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</si>
  <si>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</si>
  <si>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</si>
  <si>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</si>
  <si>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</si>
  <si>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</si>
  <si>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</si>
  <si>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</si>
  <si>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</si>
  <si>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</si>
  <si>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</si>
  <si>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</si>
  <si>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</si>
  <si>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</si>
  <si>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</si>
  <si>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</si>
  <si>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</si>
  <si>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</si>
  <si>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</si>
  <si>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</si>
  <si>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</si>
  <si>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</si>
  <si>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</si>
  <si>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</si>
  <si>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</si>
  <si>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</si>
  <si>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</si>
  <si>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</si>
  <si>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</si>
  <si>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</si>
  <si>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</si>
  <si>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</si>
  <si>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</si>
  <si>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</si>
  <si>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</si>
  <si>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</si>
  <si>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</si>
  <si>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</si>
  <si>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</si>
  <si>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</si>
  <si>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</si>
  <si>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</si>
  <si>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</si>
  <si>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</si>
  <si>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</si>
  <si>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</si>
  <si>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</si>
  <si>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</si>
  <si>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</si>
  <si>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</si>
  <si>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</si>
  <si>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</si>
  <si>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</si>
  <si>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</si>
  <si>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</si>
  <si>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</si>
  <si>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</si>
  <si>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</si>
  <si>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</si>
  <si>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</si>
  <si>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</si>
  <si>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</si>
  <si>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</si>
  <si>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</si>
  <si>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</si>
  <si>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</si>
  <si>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</si>
  <si>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</si>
  <si>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</si>
  <si>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</si>
  <si>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</si>
  <si>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</si>
  <si>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</si>
  <si>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</si>
  <si>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</si>
  <si>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</si>
  <si>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</si>
  <si>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</si>
  <si>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</si>
  <si>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</si>
  <si>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</si>
  <si>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</si>
  <si>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</si>
  <si>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</si>
  <si>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</si>
  <si>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</si>
  <si>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</si>
  <si>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</si>
  <si>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</si>
  <si>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</si>
  <si>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</si>
  <si>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</si>
  <si>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</si>
  <si>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</si>
  <si>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</si>
  <si>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</si>
  <si>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</si>
  <si>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</si>
  <si>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</si>
  <si>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</si>
  <si>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</si>
  <si>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</si>
  <si>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</si>
  <si>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</si>
  <si>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</si>
  <si>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</si>
  <si>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</si>
  <si>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</si>
  <si>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</si>
  <si>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</si>
  <si>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</si>
  <si>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</si>
  <si>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</si>
  <si>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</si>
  <si>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</si>
  <si>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</si>
  <si>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</si>
  <si>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</si>
  <si>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</si>
  <si>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</si>
  <si>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</si>
  <si>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</si>
  <si>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</si>
  <si>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</si>
  <si>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</si>
  <si>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</si>
  <si>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</si>
  <si>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</si>
  <si>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</si>
  <si>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</si>
  <si>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</si>
  <si>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</si>
  <si>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</si>
  <si>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</si>
  <si>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</si>
  <si>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</si>
  <si>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</si>
  <si>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</si>
  <si>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</si>
  <si>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</si>
  <si>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</si>
  <si>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</si>
  <si>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</si>
  <si>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</si>
  <si>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</si>
  <si>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</si>
  <si>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</si>
  <si>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</si>
  <si>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</si>
  <si>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</si>
  <si>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</si>
  <si>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</si>
  <si>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</si>
  <si>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</si>
  <si>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</si>
  <si>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</si>
  <si>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</si>
  <si>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</si>
  <si>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</si>
  <si>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</si>
  <si>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</si>
  <si>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</si>
  <si>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</si>
  <si>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</si>
  <si>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</si>
  <si>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</si>
  <si>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</si>
  <si>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</si>
  <si>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</si>
  <si>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</si>
  <si>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</si>
  <si>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</si>
  <si>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</si>
  <si>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</si>
  <si>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</si>
  <si>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</si>
  <si>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</si>
  <si>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</si>
  <si>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</si>
  <si>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</si>
  <si>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</si>
  <si>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</si>
  <si>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</si>
  <si>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</si>
  <si>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</si>
  <si>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</si>
  <si>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</si>
  <si>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</si>
  <si>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</si>
  <si>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</si>
  <si>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</si>
  <si>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</si>
  <si>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</si>
  <si>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</si>
  <si>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</si>
  <si>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</si>
  <si>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</si>
  <si>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</si>
  <si>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</si>
  <si>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</si>
  <si>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</si>
  <si>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</si>
  <si>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</si>
  <si>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</si>
  <si>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</si>
  <si>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</si>
  <si>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</si>
  <si>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</si>
  <si>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</si>
  <si>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</si>
  <si>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</si>
  <si>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</si>
  <si>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</si>
  <si>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</si>
  <si>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</si>
  <si>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</si>
  <si>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</si>
  <si>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</si>
  <si>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</si>
  <si>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</si>
  <si>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</si>
  <si>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</si>
  <si>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</si>
  <si>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</si>
  <si>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</si>
  <si>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</si>
  <si>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</si>
  <si>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</si>
  <si>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</si>
  <si>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</si>
  <si>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</si>
  <si>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</si>
  <si>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</si>
  <si>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</si>
  <si>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</si>
  <si>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</si>
  <si>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</si>
  <si>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</si>
  <si>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</si>
  <si>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</si>
  <si>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</si>
  <si>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</si>
  <si>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</si>
  <si>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</si>
  <si>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</si>
  <si>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</si>
  <si>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</si>
  <si>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</si>
  <si>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</si>
  <si>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</si>
  <si>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</si>
  <si>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</si>
  <si>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</si>
  <si>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</si>
  <si>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</si>
  <si>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</si>
  <si>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</si>
  <si>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</si>
  <si>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</si>
  <si>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</si>
  <si>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</si>
  <si>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</si>
  <si>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</si>
  <si>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</si>
  <si>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</si>
  <si>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</si>
  <si>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</si>
  <si>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</si>
  <si>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</si>
  <si>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</si>
  <si>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</si>
  <si>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</si>
  <si>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</si>
  <si>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</si>
  <si>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</si>
  <si>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</si>
  <si>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</si>
  <si>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</si>
  <si>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</si>
  <si>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</si>
  <si>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</si>
  <si>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</si>
  <si>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</si>
  <si>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</si>
  <si>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</si>
  <si>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</si>
  <si>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</si>
  <si>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</si>
  <si>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</si>
  <si>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</si>
  <si>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</si>
  <si>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</si>
  <si>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</si>
  <si>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</si>
  <si>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</si>
  <si>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</si>
  <si>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</si>
  <si>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</si>
  <si>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</si>
  <si>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</si>
  <si>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</si>
  <si>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</si>
  <si>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</si>
  <si>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</si>
  <si>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</si>
  <si>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</si>
  <si>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</si>
  <si>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</si>
  <si>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</si>
  <si>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</si>
  <si>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</si>
  <si>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</si>
  <si>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</si>
  <si>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</si>
  <si>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</si>
  <si>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</si>
  <si>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</si>
  <si>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</si>
  <si>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</si>
  <si>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</si>
  <si>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</si>
  <si>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</si>
  <si>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</si>
  <si>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</si>
  <si>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</si>
  <si>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</si>
  <si>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</si>
  <si>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</si>
  <si>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</si>
  <si>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</si>
  <si>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</si>
  <si>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</si>
  <si>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</si>
  <si>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</si>
  <si>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</si>
  <si>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</si>
  <si>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</si>
  <si>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</si>
  <si>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</si>
  <si>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</si>
  <si>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</si>
  <si>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</si>
  <si>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</si>
  <si>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</si>
  <si>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</si>
  <si>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</si>
  <si>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</si>
  <si>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</si>
  <si>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</si>
  <si>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</si>
  <si>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</si>
  <si>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</si>
  <si>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</si>
  <si>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</si>
  <si>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</si>
  <si>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</si>
  <si>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</si>
  <si>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</si>
  <si>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</si>
  <si>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</si>
  <si>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</si>
  <si>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</si>
  <si>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</si>
  <si>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</si>
  <si>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</si>
  <si>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</si>
  <si>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</si>
  <si>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</si>
  <si>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</si>
  <si>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</si>
  <si>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</si>
  <si>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</si>
  <si>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</si>
  <si>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</si>
  <si>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</si>
  <si>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</si>
  <si>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</si>
  <si>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</si>
  <si>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</si>
  <si>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</si>
  <si>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</si>
  <si>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</si>
  <si>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</si>
  <si>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</si>
  <si>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</si>
  <si>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</si>
  <si>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</si>
  <si>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</si>
  <si>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</si>
  <si>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</si>
  <si>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</si>
  <si>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</si>
  <si>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</si>
  <si>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</si>
  <si>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</si>
  <si>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</si>
  <si>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</si>
  <si>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</si>
  <si>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</si>
  <si>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</si>
  <si>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</si>
  <si>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</si>
  <si>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</si>
  <si>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</si>
  <si>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</si>
  <si>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</si>
  <si>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</si>
  <si>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</si>
  <si>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</si>
  <si>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</si>
  <si>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</si>
  <si>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</si>
  <si>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</si>
  <si>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</si>
  <si>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</si>
  <si>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</si>
  <si>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</si>
  <si>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</si>
  <si>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</si>
  <si>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</si>
  <si>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</si>
  <si>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</si>
  <si>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</si>
  <si>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</si>
  <si>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</si>
  <si>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</si>
  <si>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</si>
  <si>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</si>
  <si>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</si>
  <si>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</si>
  <si>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</si>
  <si>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</si>
  <si>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</si>
  <si>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</si>
  <si>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</si>
  <si>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</si>
  <si>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</si>
  <si>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</si>
  <si>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</si>
  <si>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</si>
  <si>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</si>
  <si>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</si>
  <si>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</si>
  <si>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</si>
  <si>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</si>
  <si>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</si>
  <si>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</si>
  <si>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</si>
  <si>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</si>
  <si>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</si>
  <si>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</si>
  <si>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</si>
  <si>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</si>
  <si>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</si>
  <si>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</si>
  <si>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</si>
  <si>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</si>
  <si>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</si>
  <si>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</si>
  <si>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</si>
  <si>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</si>
  <si>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</si>
  <si>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</si>
  <si>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</si>
  <si>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</si>
  <si>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</si>
  <si>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</si>
  <si>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</si>
  <si>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</si>
  <si>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</si>
  <si>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</si>
  <si>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</si>
  <si>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</si>
  <si>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</si>
  <si>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</si>
  <si>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</si>
  <si>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</si>
  <si>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</si>
  <si>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</si>
  <si>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</si>
  <si>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</si>
  <si>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</si>
  <si>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</si>
  <si>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</si>
  <si>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</si>
  <si>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</si>
  <si>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</si>
  <si>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</si>
  <si>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</si>
  <si>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</si>
  <si>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</si>
  <si>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</si>
  <si>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</si>
  <si>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</si>
  <si>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</si>
  <si>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</si>
  <si>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</si>
  <si>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</si>
  <si>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</si>
  <si>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</si>
  <si>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</si>
  <si>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</si>
  <si>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</si>
  <si>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</si>
  <si>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</si>
  <si>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</si>
  <si>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</si>
  <si>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</si>
  <si>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</si>
  <si>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</si>
  <si>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</si>
  <si>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</si>
  <si>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</si>
  <si>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</si>
  <si>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</si>
  <si>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</si>
  <si>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</si>
  <si>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</si>
  <si>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</si>
  <si>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</si>
  <si>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</si>
  <si>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</si>
  <si>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</si>
  <si>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</si>
  <si>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</si>
  <si>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</si>
  <si>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</si>
  <si>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</si>
  <si>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</si>
  <si>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</si>
  <si>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</si>
  <si>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</si>
  <si>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</si>
  <si>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</si>
  <si>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</si>
  <si>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</si>
  <si>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</si>
  <si>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</si>
  <si>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</si>
  <si>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</si>
  <si>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</si>
  <si>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</si>
  <si>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</si>
  <si>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</si>
  <si>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</si>
  <si>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</si>
  <si>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</si>
  <si>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</si>
  <si>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</si>
  <si>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</si>
  <si>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</si>
  <si>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</si>
  <si>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</si>
  <si>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</si>
  <si>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</si>
  <si>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</si>
  <si>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</si>
  <si>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</si>
  <si>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</si>
  <si>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</si>
  <si>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</si>
  <si>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</si>
  <si>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</si>
  <si>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</si>
  <si>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</si>
  <si>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</si>
  <si>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</si>
  <si>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</si>
  <si>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</si>
  <si>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</si>
  <si>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</si>
  <si>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</si>
  <si>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</si>
  <si>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</si>
  <si>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</si>
  <si>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</si>
  <si>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</si>
  <si>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</si>
  <si>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</si>
  <si>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</si>
  <si>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</si>
  <si>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</si>
  <si>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</si>
  <si>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</si>
  <si>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</si>
  <si>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</si>
  <si>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</si>
  <si>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</si>
  <si>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</si>
  <si>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</si>
  <si>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</si>
  <si>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</si>
  <si>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</si>
  <si>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</si>
  <si>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</si>
  <si>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</si>
  <si>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</si>
  <si>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</si>
  <si>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</si>
  <si>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</si>
  <si>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</si>
  <si>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</si>
  <si>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</si>
  <si>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</si>
  <si>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</si>
  <si>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</si>
  <si>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</si>
  <si>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</si>
  <si>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</si>
  <si>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</si>
  <si>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</si>
  <si>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</si>
  <si>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</si>
  <si>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</si>
  <si>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</si>
  <si>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</si>
  <si>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</si>
  <si>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</si>
  <si>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</si>
  <si>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</si>
  <si>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</si>
  <si>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</si>
  <si>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</si>
  <si>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</si>
  <si>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</si>
  <si>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</si>
  <si>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</si>
  <si>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</si>
  <si>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</si>
  <si>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</si>
  <si>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</si>
  <si>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</si>
  <si>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</si>
  <si>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</si>
  <si>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</si>
  <si>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</si>
  <si>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</si>
  <si>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</si>
  <si>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</si>
  <si>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</si>
  <si>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</si>
  <si>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</si>
  <si>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</si>
  <si>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</si>
  <si>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</si>
  <si>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</si>
  <si>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</si>
  <si>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</si>
  <si>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</si>
  <si>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</si>
  <si>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</si>
  <si>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</si>
  <si>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</si>
  <si>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</si>
  <si>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</si>
  <si>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</si>
  <si>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</si>
  <si>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</si>
  <si>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</si>
  <si>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</si>
  <si>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</si>
  <si>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</si>
  <si>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</si>
  <si>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</si>
  <si>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</si>
  <si>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</si>
  <si>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</si>
  <si>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</si>
  <si>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</si>
  <si>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</si>
  <si>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</si>
  <si>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</si>
  <si>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</si>
  <si>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</si>
  <si>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</si>
  <si>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</si>
  <si>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</si>
  <si>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</si>
  <si>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</si>
  <si>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</si>
  <si>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</si>
  <si>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</si>
  <si>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</si>
  <si>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</si>
  <si>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</si>
  <si>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</si>
  <si>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</si>
  <si>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</si>
  <si>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</si>
  <si>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</si>
  <si>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</si>
  <si>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</si>
  <si>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</si>
  <si>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</si>
  <si>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</si>
  <si>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</si>
  <si>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</si>
  <si>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</si>
  <si>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</si>
  <si>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</si>
  <si>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</si>
  <si>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</si>
  <si>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</si>
  <si>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</si>
  <si>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</si>
  <si>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</si>
  <si>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</si>
  <si>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</si>
  <si>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</si>
  <si>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</si>
  <si>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</si>
  <si>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</si>
  <si>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</si>
  <si>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</si>
  <si>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</si>
  <si>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</si>
  <si>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</si>
  <si>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</si>
  <si>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</si>
  <si>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</si>
  <si>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</si>
  <si>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</si>
  <si>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</si>
  <si>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</si>
  <si>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</si>
  <si>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</si>
  <si>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</si>
  <si>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</si>
  <si>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</si>
  <si>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</si>
  <si>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</si>
  <si>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</si>
  <si>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</si>
  <si>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</si>
  <si>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</si>
  <si>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</si>
  <si>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</si>
  <si>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</si>
  <si>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</si>
  <si>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</si>
  <si>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</si>
  <si>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</si>
  <si>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</si>
  <si>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</si>
  <si>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</si>
  <si>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</si>
  <si>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</si>
  <si>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</si>
  <si>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</si>
  <si>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</si>
  <si>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</si>
  <si>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</si>
  <si>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</si>
  <si>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</si>
  <si>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</si>
  <si>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</si>
  <si>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</si>
  <si>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</si>
  <si>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</si>
  <si>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</si>
  <si>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</si>
  <si>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</si>
  <si>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</si>
  <si>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</si>
  <si>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</si>
  <si>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</si>
  <si>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</si>
  <si>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</si>
  <si>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</si>
  <si>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</si>
  <si>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</si>
  <si>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</si>
  <si>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</si>
  <si>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</si>
  <si>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</si>
  <si>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</si>
  <si>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</si>
  <si>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</si>
  <si>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</si>
  <si>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</si>
  <si>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</si>
  <si>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</si>
  <si>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</si>
  <si>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</si>
  <si>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</si>
  <si>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</si>
  <si>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</si>
  <si>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</si>
  <si>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</si>
  <si>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</si>
  <si>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</si>
  <si>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</si>
  <si>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</si>
  <si>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</si>
  <si>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</si>
  <si>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</si>
  <si>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</si>
  <si>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</si>
  <si>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</si>
  <si>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</si>
  <si>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</si>
  <si>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</si>
  <si>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</si>
  <si>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</si>
  <si>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</si>
  <si>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</si>
  <si>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</si>
  <si>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</si>
  <si>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</si>
  <si>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</si>
  <si>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</si>
  <si>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</si>
  <si>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</si>
  <si>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</si>
  <si>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</si>
  <si>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</si>
  <si>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</si>
  <si>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</si>
  <si>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</si>
  <si>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</si>
  <si>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</si>
  <si>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</si>
  <si>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</si>
  <si>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</si>
  <si>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</si>
  <si>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</si>
  <si>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</si>
  <si>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</si>
  <si>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</si>
  <si>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</si>
  <si>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</si>
  <si>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</si>
  <si>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</si>
  <si>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</si>
  <si>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</si>
  <si>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</si>
  <si>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</si>
  <si>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</si>
  <si>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</si>
  <si>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</si>
  <si>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</si>
  <si>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</si>
  <si>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</si>
  <si>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</si>
  <si>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</si>
  <si>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</si>
  <si>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</si>
  <si>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</si>
  <si>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</si>
  <si>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</si>
  <si>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</si>
  <si>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</si>
  <si>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</si>
  <si>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</si>
  <si>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</si>
  <si>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</si>
  <si>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</si>
  <si>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</si>
  <si>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</si>
  <si>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</si>
  <si>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</si>
  <si>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</si>
  <si>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</si>
  <si>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</si>
  <si>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</si>
  <si>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</si>
  <si>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</si>
  <si>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</si>
  <si>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</si>
  <si>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</si>
  <si>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</si>
  <si>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</si>
  <si>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</si>
  <si>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</si>
  <si>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</si>
  <si>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</si>
  <si>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</si>
  <si>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</si>
  <si>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</si>
  <si>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</si>
  <si>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</si>
  <si>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</si>
  <si>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</si>
  <si>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</si>
  <si>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</si>
  <si>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</si>
  <si>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</si>
  <si>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</si>
  <si>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</si>
  <si>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</si>
  <si>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</si>
  <si>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</si>
  <si>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</si>
  <si>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</si>
  <si>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</si>
  <si>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</si>
  <si>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</si>
  <si>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</si>
  <si>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</si>
  <si>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</si>
  <si>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</si>
  <si>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</si>
  <si>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</si>
  <si>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</si>
  <si>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</si>
  <si>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</si>
  <si>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</si>
  <si>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</si>
  <si>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</si>
  <si>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</si>
  <si>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</si>
  <si>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</si>
  <si>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</si>
  <si>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</si>
  <si>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</si>
  <si>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</si>
  <si>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</si>
  <si>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</si>
  <si>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</si>
  <si>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</si>
  <si>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</si>
  <si>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</si>
  <si>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</si>
  <si>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</si>
  <si>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</si>
  <si>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</si>
  <si>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</si>
  <si>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</si>
  <si>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</si>
  <si>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</si>
  <si>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</si>
  <si>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</si>
  <si>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</si>
  <si>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</si>
  <si>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</si>
  <si>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</si>
  <si>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</si>
  <si>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</si>
  <si>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</si>
  <si>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</si>
  <si>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</si>
  <si>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</si>
  <si>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</si>
  <si>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</si>
  <si>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</si>
  <si>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</si>
  <si>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</si>
  <si>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</si>
  <si>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</si>
  <si>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</si>
  <si>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</si>
  <si>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</si>
  <si>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</si>
  <si>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</si>
  <si>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</si>
  <si>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</si>
  <si>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</si>
  <si>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</si>
  <si>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</si>
  <si>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</si>
  <si>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</si>
  <si>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</si>
  <si>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</si>
  <si>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</si>
  <si>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</si>
  <si>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</si>
  <si>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</si>
  <si>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</si>
  <si>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</si>
  <si>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</si>
  <si>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</si>
  <si>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</si>
  <si>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</si>
  <si>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</si>
  <si>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</si>
  <si>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</si>
  <si>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</si>
  <si>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</si>
  <si>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</si>
  <si>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</si>
  <si>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</si>
  <si>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</si>
  <si>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</si>
  <si>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</si>
  <si>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</si>
  <si>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</si>
  <si>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</si>
  <si>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</si>
  <si>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</si>
  <si>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</si>
  <si>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</si>
  <si>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</si>
  <si>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</si>
  <si>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</si>
  <si>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</si>
  <si>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</si>
  <si>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</si>
  <si>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</si>
  <si>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</si>
  <si>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</si>
  <si>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</si>
  <si>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</si>
  <si>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</si>
  <si>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</si>
  <si>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</si>
  <si>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</si>
  <si>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</si>
  <si>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</si>
  <si>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</si>
  <si>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</si>
  <si>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</si>
  <si>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</si>
  <si>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</si>
  <si>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</si>
  <si>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</si>
  <si>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</si>
  <si>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</si>
  <si>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</si>
  <si>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</si>
  <si>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</si>
  <si>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</si>
  <si>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</si>
  <si>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</si>
  <si>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</si>
  <si>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</si>
  <si>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</si>
  <si>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</si>
  <si>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</si>
  <si>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</si>
  <si>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</si>
  <si>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</si>
  <si>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</si>
  <si>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</si>
  <si>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</si>
  <si>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</si>
  <si>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</si>
  <si>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</si>
  <si>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</si>
  <si>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</si>
  <si>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</si>
  <si>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</si>
  <si>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</si>
  <si>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</si>
  <si>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</si>
  <si>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</si>
  <si>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</si>
  <si>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</si>
  <si>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</si>
  <si>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</si>
  <si>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</si>
  <si>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</si>
  <si>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</si>
  <si>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</si>
  <si>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</si>
  <si>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</si>
  <si>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</si>
  <si>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</si>
  <si>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</si>
  <si>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</si>
  <si>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</si>
  <si>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</si>
  <si>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</si>
  <si>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</si>
  <si>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</si>
  <si>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</si>
  <si>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</si>
  <si>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</si>
  <si>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</si>
  <si>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</si>
  <si>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</si>
  <si>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</si>
  <si>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</si>
  <si>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</si>
  <si>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</si>
  <si>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</si>
  <si>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</si>
  <si>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</si>
  <si>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</si>
  <si>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</si>
  <si>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</si>
  <si>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</si>
  <si>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</si>
  <si>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</si>
  <si>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</si>
  <si>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</si>
  <si>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</si>
  <si>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</si>
  <si>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</si>
  <si>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</si>
  <si>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</si>
  <si>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</si>
  <si>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</si>
  <si>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</si>
  <si>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</si>
  <si>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</si>
  <si>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</si>
  <si>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</si>
  <si>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</si>
  <si>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</si>
  <si>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</si>
  <si>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</si>
  <si>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</si>
  <si>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</si>
  <si>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</si>
  <si>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</si>
  <si>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</si>
  <si>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</si>
  <si>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</si>
  <si>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</si>
  <si>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</si>
  <si>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</si>
  <si>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</si>
  <si>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</si>
  <si>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</si>
  <si>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</si>
  <si>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</si>
  <si>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</si>
  <si>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</si>
  <si>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</si>
  <si>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</si>
  <si>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</si>
  <si>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</si>
  <si>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</si>
  <si>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</si>
  <si>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</si>
  <si>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</si>
  <si>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</si>
  <si>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</si>
  <si>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</si>
  <si>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</si>
  <si>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</si>
  <si>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</si>
  <si>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</si>
  <si>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</si>
  <si>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</si>
  <si>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</si>
  <si>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</si>
  <si>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</si>
  <si>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</si>
  <si>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</si>
  <si>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</si>
  <si>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</si>
  <si>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</si>
  <si>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</si>
  <si>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</si>
  <si>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</si>
  <si>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</si>
  <si>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</si>
  <si>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</si>
  <si>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</si>
  <si>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</si>
  <si>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</si>
  <si>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</si>
  <si>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</si>
  <si>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</si>
  <si>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</si>
  <si>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</si>
  <si>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</si>
  <si>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</si>
  <si>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</si>
  <si>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</si>
  <si>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</si>
  <si>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</si>
  <si>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</si>
  <si>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</si>
  <si>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</si>
  <si>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</si>
  <si>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</si>
  <si>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</si>
  <si>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</si>
  <si>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</si>
  <si>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</si>
  <si>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</si>
  <si>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</si>
  <si>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</si>
  <si>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</si>
  <si>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</si>
  <si>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</si>
  <si>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</si>
  <si>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</si>
  <si>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</si>
  <si>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</si>
  <si>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</si>
  <si>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</si>
  <si>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</si>
  <si>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</si>
  <si>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</si>
  <si>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</si>
  <si>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</si>
  <si>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</si>
  <si>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</si>
  <si>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</si>
  <si>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</si>
  <si>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</si>
  <si>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</si>
  <si>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</si>
  <si>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</si>
  <si>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</si>
  <si>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</si>
  <si>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</si>
  <si>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</si>
  <si>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</si>
  <si>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</si>
  <si>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</si>
  <si>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</si>
  <si>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</si>
  <si>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</si>
  <si>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</si>
  <si>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</si>
  <si>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</si>
  <si>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</si>
  <si>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</si>
  <si>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</si>
  <si>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</si>
  <si>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</si>
  <si>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</si>
  <si>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</si>
  <si>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</si>
  <si>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</si>
  <si>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</si>
  <si>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</si>
  <si>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</si>
  <si>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</si>
  <si>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</si>
  <si>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</si>
  <si>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</si>
  <si>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</si>
  <si>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</si>
  <si>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</si>
  <si>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</si>
  <si>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</si>
  <si>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</si>
  <si>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</si>
  <si>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</si>
  <si>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</si>
  <si>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</si>
  <si>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</si>
  <si>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</si>
  <si>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</si>
  <si>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</si>
  <si>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</si>
  <si>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</si>
  <si>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</si>
  <si>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</si>
  <si>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</si>
  <si>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</si>
  <si>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</si>
  <si>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</si>
  <si>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</si>
  <si>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</si>
  <si>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</si>
  <si>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</si>
  <si>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</si>
  <si>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</si>
  <si>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</si>
  <si>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</si>
  <si>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</si>
  <si>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</si>
  <si>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</si>
  <si>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</si>
  <si>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</si>
  <si>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</si>
  <si>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</si>
  <si>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</si>
  <si>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</si>
  <si>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</si>
  <si>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</si>
  <si>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</si>
  <si>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</si>
  <si>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</si>
  <si>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</si>
  <si>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</si>
  <si>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</si>
  <si>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</si>
  <si>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</si>
  <si>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</si>
  <si>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</si>
  <si>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</si>
  <si>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</si>
  <si>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</si>
  <si>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</si>
  <si>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</si>
  <si>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</si>
  <si>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</si>
  <si>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</si>
  <si>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</si>
  <si>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</si>
  <si>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</si>
  <si>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</si>
  <si>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</si>
  <si>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</si>
  <si>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</si>
  <si>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</si>
  <si>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</si>
  <si>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</si>
  <si>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</si>
  <si>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</si>
  <si>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</si>
  <si>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</si>
  <si>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</si>
  <si>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</si>
  <si>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</si>
  <si>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</si>
  <si>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</si>
  <si>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</si>
  <si>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</si>
  <si>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</si>
  <si>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</si>
  <si>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</si>
  <si>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</si>
  <si>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</si>
  <si>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</si>
  <si>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</si>
  <si>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</si>
  <si>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</si>
  <si>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</si>
  <si>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</si>
  <si>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</si>
  <si>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</si>
  <si>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</si>
  <si>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</si>
  <si>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</si>
  <si>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</si>
  <si>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</si>
  <si>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</si>
  <si>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</si>
  <si>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</si>
  <si>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</si>
  <si>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</si>
  <si>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</si>
  <si>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</si>
  <si>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</si>
  <si>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</si>
  <si>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</si>
  <si>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</si>
  <si>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</si>
  <si>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</si>
  <si>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</si>
  <si>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</si>
  <si>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</si>
  <si>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</si>
  <si>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</si>
  <si>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</si>
  <si>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</si>
  <si>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</si>
  <si>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</si>
  <si>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</si>
  <si>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</si>
  <si>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</si>
  <si>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</si>
  <si>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</si>
  <si>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</si>
  <si>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</si>
  <si>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</si>
  <si>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</si>
  <si>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</si>
  <si>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</si>
  <si>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</si>
  <si>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</si>
  <si>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</si>
  <si>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</si>
  <si>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</si>
  <si>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</si>
  <si>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</si>
  <si>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</si>
  <si>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</si>
  <si>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</si>
  <si>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</si>
  <si>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</si>
  <si>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</si>
  <si>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</si>
  <si>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</si>
  <si>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</si>
  <si>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</si>
  <si>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</si>
  <si>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</si>
  <si>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</si>
  <si>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</si>
  <si>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</si>
  <si>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</si>
  <si>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</si>
  <si>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</si>
  <si>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</si>
  <si>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</si>
  <si>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</si>
  <si>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</si>
  <si>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</si>
  <si>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</si>
  <si>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</si>
  <si>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</si>
  <si>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</si>
  <si>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</si>
  <si>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</si>
  <si>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</si>
  <si>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</si>
  <si>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</si>
  <si>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</si>
  <si>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</si>
  <si>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</si>
  <si>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</si>
  <si>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</si>
  <si>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</si>
  <si>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</si>
  <si>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</si>
  <si>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</si>
  <si>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</si>
  <si>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</si>
  <si>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</si>
  <si>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</si>
  <si>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</si>
  <si>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</si>
  <si>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</si>
  <si>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</si>
  <si>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</si>
  <si>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</si>
  <si>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</si>
  <si>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</si>
  <si>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</si>
  <si>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</si>
  <si>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</si>
  <si>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</si>
  <si>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</si>
  <si>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</si>
  <si>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</si>
  <si>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</si>
  <si>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</si>
  <si>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</si>
  <si>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</si>
  <si>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</si>
  <si>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</si>
  <si>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</si>
  <si>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</si>
  <si>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</si>
  <si>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</si>
  <si>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</si>
  <si>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</si>
  <si>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</si>
  <si>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</si>
  <si>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</si>
  <si>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</si>
  <si>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</si>
  <si>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</si>
  <si>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</si>
  <si>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</si>
  <si>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</si>
  <si>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</si>
  <si>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</si>
  <si>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</si>
  <si>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</si>
  <si>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</si>
  <si>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</si>
  <si>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</si>
  <si>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</si>
  <si>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</si>
  <si>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</si>
  <si>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</si>
  <si>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</si>
  <si>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</si>
  <si>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</si>
  <si>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</si>
  <si>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</si>
  <si>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</si>
  <si>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</si>
  <si>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</si>
  <si>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</si>
  <si>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</si>
  <si>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</si>
  <si>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</si>
  <si>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</si>
  <si>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</si>
  <si>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</si>
  <si>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</si>
  <si>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</si>
  <si>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</si>
  <si>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</si>
  <si>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</si>
  <si>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</si>
  <si>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</si>
  <si>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</si>
  <si>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</si>
  <si>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</si>
  <si>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</si>
  <si>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</si>
  <si>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</si>
  <si>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</si>
  <si>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</si>
  <si>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</si>
  <si>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</si>
  <si>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</si>
  <si>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</si>
  <si>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</si>
  <si>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</si>
  <si>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</si>
  <si>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</si>
  <si>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</si>
  <si>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</si>
  <si>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</si>
  <si>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</si>
  <si>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</si>
  <si>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</si>
  <si>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</si>
  <si>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</si>
  <si>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</si>
  <si>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</si>
  <si>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</si>
  <si>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</si>
  <si>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</si>
  <si>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</si>
  <si>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</si>
  <si>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</si>
  <si>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</si>
  <si>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</si>
  <si>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</si>
  <si>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</si>
  <si>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</si>
  <si>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</si>
  <si>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</si>
  <si>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</si>
  <si>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</si>
  <si>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</si>
  <si>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</si>
  <si>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</si>
  <si>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</si>
  <si>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</si>
  <si>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</si>
  <si>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</si>
  <si>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</si>
  <si>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</si>
  <si>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</si>
  <si>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</si>
  <si>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</si>
  <si>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</si>
  <si>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</si>
  <si>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</si>
  <si>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</si>
  <si>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</si>
  <si>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</si>
  <si>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</si>
  <si>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</si>
  <si>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</si>
  <si>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</si>
  <si>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</si>
  <si>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</si>
  <si>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</si>
  <si>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</si>
  <si>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</si>
  <si>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</si>
  <si>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</si>
  <si>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</si>
  <si>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</si>
  <si>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</si>
  <si>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</si>
  <si>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</si>
  <si>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</si>
  <si>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</si>
  <si>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</si>
  <si>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</si>
  <si>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</si>
  <si>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</si>
  <si>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</si>
  <si>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</si>
  <si>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</si>
  <si>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</si>
  <si>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</si>
  <si>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</si>
  <si>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</si>
  <si>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</si>
  <si>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</si>
  <si>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</si>
  <si>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</si>
  <si>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</si>
  <si>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</si>
  <si>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</si>
  <si>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</si>
  <si>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</si>
  <si>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</si>
  <si>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</si>
  <si>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</si>
  <si>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</si>
  <si>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</si>
  <si>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</si>
  <si>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</si>
  <si>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</si>
  <si>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</si>
  <si>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</si>
  <si>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</si>
  <si>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</si>
  <si>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</si>
  <si>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</si>
  <si>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</si>
  <si>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</si>
  <si>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</si>
  <si>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</si>
  <si>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</si>
  <si>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</si>
  <si>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</si>
  <si>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</si>
  <si>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</si>
  <si>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</si>
  <si>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</si>
  <si>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</si>
  <si>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</si>
  <si>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</si>
  <si>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</si>
  <si>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</si>
  <si>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</si>
  <si>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</si>
  <si>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</si>
  <si>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</si>
  <si>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</si>
  <si>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</si>
  <si>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</si>
  <si>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</si>
  <si>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</si>
  <si>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</si>
  <si>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</si>
  <si>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</si>
  <si>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</si>
  <si>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</si>
  <si>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</si>
  <si>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</si>
  <si>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</si>
  <si>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</si>
  <si>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</si>
  <si>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</si>
  <si>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</si>
  <si>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</si>
  <si>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</si>
  <si>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</si>
  <si>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</si>
  <si>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</si>
  <si>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</si>
  <si>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</si>
  <si>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</si>
  <si>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</si>
  <si>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</si>
  <si>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</si>
  <si>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</si>
  <si>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</si>
  <si>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</si>
  <si>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</si>
  <si>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</si>
  <si>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</si>
  <si>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</si>
  <si>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</si>
  <si>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</si>
  <si>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</si>
  <si>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</si>
  <si>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</si>
  <si>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</si>
  <si>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</si>
  <si>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</si>
  <si>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</si>
  <si>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</si>
  <si>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</si>
  <si>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</si>
  <si>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</si>
  <si>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</si>
  <si>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</si>
  <si>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</si>
  <si>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</si>
  <si>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</si>
  <si>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</si>
  <si>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</si>
  <si>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</si>
  <si>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</si>
  <si>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</si>
  <si>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</si>
  <si>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</si>
  <si>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</si>
  <si>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</si>
  <si>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</si>
  <si>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</si>
  <si>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</si>
  <si>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</si>
  <si>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</si>
  <si>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</si>
  <si>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</si>
  <si>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</si>
  <si>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</si>
  <si>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</si>
  <si>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</si>
  <si>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</si>
  <si>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</si>
  <si>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</si>
  <si>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</si>
  <si>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</si>
  <si>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</si>
  <si>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</si>
  <si>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</si>
  <si>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</si>
  <si>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</si>
  <si>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</si>
  <si>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</si>
  <si>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</si>
  <si>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</si>
  <si>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</si>
  <si>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</si>
  <si>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</si>
  <si>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</si>
  <si>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</si>
  <si>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</si>
  <si>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</si>
  <si>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</si>
  <si>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</si>
  <si>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</si>
  <si>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</si>
  <si>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</si>
  <si>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</si>
  <si>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</si>
  <si>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</si>
  <si>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</si>
  <si>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</si>
  <si>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</si>
  <si>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</si>
  <si>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</si>
  <si>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</si>
  <si>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</si>
  <si>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</si>
  <si>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</si>
  <si>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</si>
  <si>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</si>
  <si>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</si>
  <si>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</si>
  <si>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</si>
  <si>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</si>
  <si>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</si>
  <si>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</si>
  <si>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</si>
  <si>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</si>
  <si>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</si>
  <si>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</si>
  <si>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</si>
  <si>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</si>
  <si>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</si>
  <si>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</si>
  <si>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</si>
  <si>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</si>
  <si>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</si>
  <si>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</si>
  <si>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</si>
  <si>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</si>
  <si>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</si>
  <si>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</si>
  <si>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</si>
  <si>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</si>
  <si>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</si>
  <si>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</si>
  <si>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</si>
  <si>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</si>
  <si>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</si>
  <si>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</si>
  <si>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</si>
  <si>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</si>
  <si>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</si>
  <si>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</si>
  <si>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</si>
  <si>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</si>
  <si>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</si>
  <si>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</si>
  <si>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</si>
  <si>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</si>
  <si>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</si>
  <si>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</si>
  <si>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</si>
  <si>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</si>
  <si>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</si>
  <si>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</si>
  <si>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</si>
  <si>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</si>
  <si>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</si>
  <si>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</si>
  <si>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</si>
  <si>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</si>
  <si>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</si>
  <si>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</si>
  <si>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</si>
  <si>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</si>
  <si>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</si>
  <si>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</si>
  <si>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</si>
  <si>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</si>
  <si>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</si>
  <si>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</si>
  <si>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</si>
  <si>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</si>
  <si>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</si>
  <si>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</si>
  <si>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</si>
  <si>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</si>
  <si>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</si>
  <si>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</si>
  <si>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</si>
  <si>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</si>
  <si>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</si>
  <si>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</si>
  <si>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</si>
  <si>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</si>
  <si>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</si>
  <si>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</si>
  <si>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</si>
  <si>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</si>
  <si>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</si>
  <si>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</si>
  <si>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</si>
  <si>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</si>
  <si>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</si>
  <si>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</si>
  <si>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</si>
  <si>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</si>
  <si>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</si>
  <si>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</si>
  <si>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</si>
  <si>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</si>
  <si>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</si>
  <si>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</si>
  <si>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</si>
  <si>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</si>
  <si>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</si>
  <si>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</si>
  <si>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</si>
  <si>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</si>
  <si>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</si>
  <si>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</si>
  <si>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</si>
  <si>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</si>
  <si>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</si>
  <si>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</si>
  <si>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</si>
  <si>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</si>
  <si>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</si>
  <si>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</si>
  <si>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</si>
  <si>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</si>
  <si>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</si>
  <si>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</si>
  <si>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</si>
  <si>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</si>
  <si>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</si>
  <si>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</si>
  <si>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</si>
  <si>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</si>
  <si>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</si>
  <si>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</si>
  <si>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</si>
  <si>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</si>
  <si>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</si>
  <si>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</si>
  <si>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</si>
  <si>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</si>
  <si>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</si>
  <si>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</si>
  <si>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</si>
  <si>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</si>
  <si>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</si>
  <si>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</si>
  <si>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</si>
  <si>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</si>
  <si>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</si>
  <si>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</si>
  <si>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</si>
  <si>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</si>
  <si>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</si>
  <si>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</si>
  <si>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</si>
  <si>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</si>
  <si>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</si>
  <si>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</si>
  <si>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</si>
  <si>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</si>
  <si>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</si>
  <si>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</si>
  <si>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</si>
  <si>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</si>
  <si>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</si>
  <si>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</si>
  <si>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</si>
  <si>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</si>
  <si>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</si>
  <si>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</si>
  <si>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</si>
  <si>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</si>
  <si>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</si>
  <si>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</si>
  <si>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</si>
  <si>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</si>
  <si>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</si>
  <si>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</si>
  <si>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</si>
  <si>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</si>
  <si>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</si>
  <si>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</si>
  <si>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</si>
  <si>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</si>
  <si>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</si>
  <si>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</si>
  <si>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</si>
  <si>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</si>
  <si>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</si>
  <si>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</si>
  <si>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</si>
  <si>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</si>
  <si>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</si>
  <si>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</si>
  <si>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</si>
  <si>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</si>
  <si>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</si>
  <si>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</si>
  <si>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</si>
  <si>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</si>
  <si>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</si>
  <si>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</si>
  <si>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</si>
  <si>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</si>
  <si>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</si>
  <si>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</si>
  <si>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</si>
  <si>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</si>
  <si>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</si>
  <si>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</si>
  <si>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</si>
  <si>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</si>
  <si>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</si>
  <si>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</si>
  <si>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</si>
  <si>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</si>
  <si>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</si>
  <si>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</si>
  <si>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</si>
  <si>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</si>
  <si>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</si>
  <si>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</si>
  <si>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</si>
  <si>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</si>
  <si>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</si>
  <si>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</si>
  <si>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</si>
  <si>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</si>
  <si>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</si>
  <si>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</si>
  <si>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</si>
  <si>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</si>
  <si>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</si>
  <si>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</si>
  <si>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</si>
  <si>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</si>
  <si>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</si>
  <si>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</si>
  <si>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</si>
  <si>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</si>
  <si>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</si>
  <si>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</si>
  <si>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</si>
  <si>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</si>
  <si>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</si>
  <si>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</si>
  <si>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</si>
  <si>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</si>
  <si>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</si>
  <si>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</si>
  <si>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</si>
  <si>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</si>
  <si>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</si>
  <si>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</si>
  <si>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</si>
  <si>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</si>
  <si>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</si>
  <si>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</si>
  <si>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</si>
  <si>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</si>
  <si>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</si>
  <si>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</si>
  <si>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</si>
  <si>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</si>
  <si>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</si>
  <si>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</si>
  <si>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</si>
  <si>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</si>
  <si>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</si>
  <si>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</si>
  <si>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</si>
  <si>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</si>
  <si>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</si>
  <si>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</si>
  <si>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</si>
  <si>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</si>
  <si>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</si>
  <si>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</si>
  <si>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</si>
  <si>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</si>
  <si>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</si>
  <si>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</si>
  <si>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</si>
  <si>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</si>
  <si>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</si>
  <si>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</si>
  <si>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</si>
  <si>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</si>
  <si>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</si>
  <si>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</si>
  <si>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</si>
  <si>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</si>
  <si>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</si>
  <si>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</si>
  <si>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</si>
  <si>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</si>
  <si>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</si>
  <si>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</si>
  <si>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</si>
  <si>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</si>
  <si>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</si>
  <si>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</si>
  <si>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</si>
  <si>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</si>
  <si>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</si>
  <si>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</si>
  <si>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</si>
  <si>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</si>
  <si>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</si>
  <si>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</si>
  <si>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</si>
  <si>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</si>
  <si>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</si>
  <si>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</si>
  <si>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</si>
  <si>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</si>
  <si>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</si>
  <si>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</si>
  <si>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</si>
  <si>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</si>
  <si>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</si>
  <si>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</si>
  <si>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</si>
  <si>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</si>
  <si>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</si>
  <si>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</si>
  <si>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</si>
  <si>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</si>
  <si>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</si>
  <si>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</si>
  <si>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</si>
  <si>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</si>
  <si>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</si>
  <si>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</si>
  <si>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</si>
  <si>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</si>
  <si>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</si>
  <si>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</si>
  <si>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</si>
  <si>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</si>
  <si>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</si>
  <si>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</si>
  <si>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</si>
  <si>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</si>
  <si>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</si>
  <si>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</si>
  <si>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</si>
  <si>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</si>
  <si>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</si>
  <si>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</si>
  <si>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</si>
  <si>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</si>
  <si>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</si>
  <si>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</si>
  <si>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</si>
  <si>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</si>
  <si>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</si>
  <si>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</si>
  <si>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</si>
  <si>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</si>
  <si>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</si>
  <si>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</si>
  <si>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</si>
  <si>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</si>
  <si>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</si>
  <si>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</si>
  <si>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</si>
  <si>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</si>
  <si>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</si>
  <si>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</si>
  <si>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</si>
  <si>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</si>
  <si>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</si>
  <si>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</si>
  <si>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</si>
  <si>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</si>
  <si>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</si>
  <si>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</si>
  <si>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</si>
  <si>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</si>
  <si>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</si>
  <si>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</si>
  <si>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</si>
  <si>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</si>
  <si>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</si>
  <si>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</si>
  <si>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</si>
  <si>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</si>
  <si>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</si>
  <si>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</si>
  <si>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</si>
  <si>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</si>
  <si>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</si>
  <si>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</si>
  <si>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</si>
  <si>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</si>
  <si>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</si>
  <si>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</si>
  <si>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</si>
  <si>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</si>
  <si>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</si>
  <si>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</si>
  <si>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</si>
  <si>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</si>
  <si>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</si>
  <si>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</si>
  <si>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</si>
  <si>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</si>
  <si>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</si>
  <si>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</si>
  <si>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</si>
  <si>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</si>
  <si>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</si>
  <si>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</si>
  <si>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</si>
  <si>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</si>
  <si>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</si>
  <si>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</si>
  <si>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</si>
  <si>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</si>
  <si>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</si>
  <si>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</si>
  <si>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</si>
  <si>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</si>
  <si>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</si>
  <si>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</si>
  <si>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</si>
  <si>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</si>
  <si>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</si>
  <si>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</si>
  <si>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</si>
  <si>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</si>
  <si>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</si>
  <si>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</si>
  <si>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</si>
  <si>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</si>
  <si>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</si>
  <si>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</si>
  <si>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</si>
  <si>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</si>
  <si>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</si>
  <si>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</si>
  <si>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</si>
  <si>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</si>
  <si>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</si>
  <si>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</si>
  <si>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</si>
  <si>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</si>
  <si>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</si>
  <si>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</si>
  <si>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</si>
  <si>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</si>
  <si>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</si>
  <si>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</si>
  <si>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</si>
  <si>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</si>
  <si>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</si>
  <si>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</si>
  <si>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</si>
  <si>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</si>
  <si>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</si>
  <si>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</si>
  <si>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</si>
  <si>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</si>
  <si>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</si>
  <si>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</si>
  <si>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</si>
  <si>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</si>
  <si>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</si>
  <si>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</si>
  <si>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</si>
  <si>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</si>
  <si>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</si>
  <si>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</si>
  <si>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</si>
  <si>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</si>
  <si>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</si>
  <si>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</si>
  <si>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</si>
  <si>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</si>
  <si>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</si>
  <si>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</si>
  <si>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</si>
  <si>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</si>
  <si>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</si>
  <si>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</si>
  <si>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</si>
  <si>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</si>
  <si>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</si>
  <si>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</si>
  <si>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</si>
  <si>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</si>
  <si>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</si>
  <si>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</si>
  <si>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</si>
  <si>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</si>
  <si>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</si>
  <si>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</si>
  <si>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</si>
  <si>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</si>
  <si>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</si>
  <si>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</si>
  <si>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</si>
  <si>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</si>
  <si>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</si>
  <si>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</si>
  <si>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</si>
  <si>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</si>
  <si>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</si>
  <si>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</si>
  <si>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</si>
  <si>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</si>
  <si>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</si>
  <si>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</si>
  <si>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</si>
  <si>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</si>
  <si>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</si>
  <si>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</si>
  <si>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</si>
  <si>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</si>
  <si>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</si>
  <si>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</si>
  <si>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</si>
  <si>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</si>
  <si>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</si>
  <si>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</si>
  <si>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</si>
  <si>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</si>
  <si>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</si>
  <si>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</si>
  <si>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</si>
  <si>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</si>
  <si>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</si>
  <si>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</si>
  <si>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</si>
  <si>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</si>
  <si>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</si>
  <si>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</si>
  <si>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</si>
  <si>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</si>
  <si>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</si>
  <si>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</si>
  <si>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</si>
  <si>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</si>
  <si>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</si>
  <si>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</si>
  <si>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</si>
  <si>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</si>
  <si>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</si>
  <si>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</si>
  <si>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</si>
  <si>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</si>
  <si>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</si>
  <si>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</si>
  <si>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</si>
  <si>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</si>
  <si>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</si>
  <si>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</si>
  <si>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</si>
  <si>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</si>
  <si>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</si>
  <si>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</si>
  <si>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</si>
  <si>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</si>
  <si>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</si>
  <si>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</si>
  <si>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</si>
  <si>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</si>
  <si>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</si>
  <si>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</si>
  <si>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</si>
  <si>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</si>
  <si>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</si>
  <si>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</si>
  <si>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</si>
  <si>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</si>
  <si>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</si>
  <si>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</si>
  <si>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</si>
  <si>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</si>
  <si>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</si>
  <si>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</si>
  <si>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</si>
  <si>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</si>
  <si>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</si>
  <si>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</si>
  <si>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</si>
  <si>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</si>
  <si>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</si>
  <si>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</si>
  <si>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</si>
  <si>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</si>
  <si>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</si>
  <si>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</si>
  <si>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</si>
  <si>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</si>
  <si>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</si>
  <si>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</si>
  <si>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</si>
  <si>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</si>
  <si>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</si>
  <si>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</si>
  <si>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</si>
  <si>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</si>
  <si>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</si>
  <si>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</si>
  <si>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</si>
  <si>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</si>
  <si>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</si>
  <si>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</si>
  <si>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</si>
  <si>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</si>
  <si>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</si>
  <si>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</si>
  <si>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</si>
  <si>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</si>
  <si>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</si>
  <si>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</si>
  <si>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</si>
  <si>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</si>
  <si>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</si>
  <si>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</si>
  <si>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</si>
  <si>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</si>
  <si>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</si>
  <si>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</si>
  <si>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</si>
  <si>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</si>
  <si>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</si>
  <si>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</si>
  <si>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</si>
  <si>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</si>
  <si>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</si>
  <si>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</si>
  <si>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</si>
  <si>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</si>
  <si>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</si>
  <si>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</si>
  <si>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</si>
  <si>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</si>
  <si>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</si>
  <si>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</si>
  <si>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</si>
  <si>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</si>
  <si>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</si>
  <si>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</si>
  <si>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</si>
  <si>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</si>
  <si>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</si>
  <si>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</si>
  <si>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</si>
  <si>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</si>
  <si>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</si>
  <si>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</si>
  <si>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</si>
  <si>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</si>
  <si>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</si>
  <si>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</si>
  <si>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</si>
  <si>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</si>
  <si>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</si>
  <si>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</si>
  <si>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</si>
  <si>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</si>
  <si>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</si>
  <si>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</si>
  <si>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</si>
  <si>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</si>
  <si>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</si>
  <si>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</si>
  <si>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</si>
  <si>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</si>
  <si>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</si>
  <si>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</si>
  <si>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</si>
  <si>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</si>
  <si>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</si>
  <si>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</si>
  <si>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</si>
  <si>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</si>
  <si>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</si>
  <si>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</si>
  <si>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</si>
  <si>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</si>
  <si>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</si>
  <si>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</si>
  <si>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</si>
  <si>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</si>
  <si>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</si>
  <si>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</si>
  <si>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</si>
  <si>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</si>
  <si>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</si>
  <si>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</si>
  <si>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</si>
  <si>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</si>
  <si>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</si>
  <si>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</si>
  <si>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</si>
  <si>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</si>
  <si>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</si>
  <si>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</si>
  <si>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</si>
  <si>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</si>
  <si>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</si>
  <si>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</si>
  <si>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</si>
  <si>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</si>
  <si>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</si>
  <si>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</si>
  <si>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</si>
  <si>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</si>
  <si>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</si>
  <si>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</si>
  <si>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</si>
  <si>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</si>
  <si>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</si>
  <si>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</si>
  <si>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</si>
  <si>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</si>
  <si>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</si>
  <si>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</si>
  <si>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</si>
  <si>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</si>
  <si>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</si>
  <si>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</si>
  <si>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</si>
  <si>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</si>
  <si>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</si>
  <si>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</si>
  <si>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</si>
  <si>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</si>
  <si>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</si>
  <si>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</si>
  <si>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</si>
  <si>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</si>
  <si>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</si>
  <si>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</si>
  <si>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</si>
  <si>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</si>
  <si>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</si>
  <si>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</si>
  <si>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</si>
  <si>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</si>
  <si>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</si>
  <si>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</si>
  <si>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</si>
  <si>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</si>
  <si>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</si>
  <si>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</si>
  <si>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</si>
  <si>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</si>
  <si>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</si>
  <si>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</si>
  <si>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</si>
  <si>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</si>
  <si>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</si>
  <si>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</si>
  <si>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</si>
  <si>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</si>
  <si>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</si>
  <si>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</si>
  <si>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</si>
  <si>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</si>
  <si>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</si>
  <si>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</si>
  <si>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</si>
  <si>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</si>
  <si>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</si>
  <si>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</si>
  <si>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</si>
  <si>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</si>
  <si>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</si>
  <si>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</si>
  <si>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</si>
  <si>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</si>
  <si>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</si>
  <si>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</si>
  <si>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</si>
  <si>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</si>
  <si>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</si>
  <si>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</si>
  <si>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</si>
  <si>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</si>
  <si>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</si>
  <si>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</si>
  <si>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</si>
  <si>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</si>
  <si>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</si>
  <si>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</si>
  <si>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</si>
  <si>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</si>
  <si>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</si>
  <si>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</si>
  <si>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</si>
  <si>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</si>
  <si>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</si>
  <si>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</si>
  <si>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</si>
  <si>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</si>
  <si>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</si>
  <si>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</si>
  <si>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</si>
  <si>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</si>
  <si>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</si>
  <si>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</si>
  <si>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</si>
  <si>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</si>
  <si>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</si>
  <si>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</si>
  <si>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</si>
  <si>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</si>
  <si>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</si>
  <si>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</si>
  <si>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</si>
  <si>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</si>
  <si>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</si>
  <si>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</si>
  <si>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</si>
  <si>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</si>
  <si>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</si>
  <si>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</si>
  <si>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</si>
  <si>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</si>
  <si>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</si>
  <si>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</si>
  <si>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</si>
  <si>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</si>
  <si>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</si>
  <si>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</si>
  <si>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</si>
  <si>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</si>
  <si>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</si>
  <si>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</si>
  <si>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</si>
  <si>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</si>
  <si>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</si>
  <si>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</si>
  <si>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</si>
  <si>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</si>
  <si>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</si>
  <si>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</si>
  <si>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</si>
  <si>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</si>
  <si>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</si>
  <si>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</si>
  <si>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</si>
  <si>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</si>
  <si>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</si>
  <si>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</si>
  <si>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</si>
  <si>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</si>
  <si>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</si>
  <si>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</si>
  <si>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</si>
  <si>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</si>
  <si>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</si>
  <si>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</si>
  <si>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</si>
  <si>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</si>
  <si>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</si>
  <si>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</si>
  <si>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</si>
  <si>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</si>
  <si>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</si>
  <si>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</si>
  <si>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</si>
  <si>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</si>
  <si>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</si>
  <si>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</si>
  <si>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</si>
  <si>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</si>
  <si>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</si>
  <si>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</si>
  <si>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</si>
  <si>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</si>
  <si>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</si>
  <si>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</si>
  <si>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</si>
  <si>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</si>
  <si>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</si>
  <si>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</si>
  <si>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</si>
  <si>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</si>
  <si>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</si>
  <si>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</si>
  <si>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</si>
  <si>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</si>
  <si>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</si>
  <si>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</si>
  <si>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</si>
  <si>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</si>
  <si>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</si>
  <si>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</si>
  <si>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</si>
  <si>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</si>
  <si>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</si>
  <si>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</si>
  <si>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</si>
  <si>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</si>
  <si>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</si>
  <si>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</si>
  <si>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</si>
  <si>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</si>
  <si>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</si>
  <si>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</si>
  <si>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</si>
  <si>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</si>
  <si>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</si>
  <si>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</si>
  <si>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</si>
  <si>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</si>
  <si>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</si>
  <si>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</si>
  <si>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</si>
  <si>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</si>
  <si>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</si>
  <si>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</si>
  <si>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</si>
  <si>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</si>
  <si>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</si>
  <si>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</si>
  <si>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</si>
  <si>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</si>
  <si>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</si>
  <si>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</si>
  <si>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</si>
  <si>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</si>
  <si>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</si>
  <si>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</si>
  <si>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</si>
  <si>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</si>
  <si>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</si>
  <si>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</si>
  <si>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</si>
  <si>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</si>
  <si>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</si>
  <si>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</si>
  <si>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</si>
  <si>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</si>
  <si>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</si>
  <si>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</si>
  <si>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</si>
  <si>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</si>
  <si>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</si>
  <si>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</si>
  <si>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</si>
  <si>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</si>
  <si>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</si>
  <si>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</si>
  <si>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</si>
  <si>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</si>
  <si>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</si>
  <si>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</si>
  <si>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</si>
  <si>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</si>
  <si>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</si>
  <si>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</si>
  <si>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</si>
  <si>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</si>
  <si>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</si>
  <si>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</si>
  <si>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</si>
  <si>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</si>
  <si>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</si>
  <si>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</si>
  <si>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</si>
  <si>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</si>
  <si>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</si>
  <si>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</si>
  <si>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</si>
  <si>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</si>
  <si>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</si>
  <si>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</si>
  <si>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</si>
  <si>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</si>
  <si>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</si>
  <si>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</si>
  <si>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</si>
  <si>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</si>
  <si>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</si>
  <si>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</si>
  <si>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</si>
  <si>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</si>
  <si>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</si>
  <si>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</si>
  <si>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</si>
  <si>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</si>
  <si>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</si>
  <si>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</si>
  <si>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</si>
  <si>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</si>
  <si>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</si>
  <si>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</si>
  <si>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</si>
  <si>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</si>
  <si>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</si>
  <si>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</si>
  <si>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</si>
  <si>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</si>
  <si>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</si>
  <si>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</si>
  <si>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</si>
  <si>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</si>
  <si>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</si>
  <si>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</si>
  <si>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</si>
  <si>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</si>
  <si>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</si>
  <si>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</si>
  <si>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</si>
  <si>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</si>
  <si>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</si>
  <si>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</si>
  <si>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</si>
  <si>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</si>
  <si>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</si>
  <si>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</si>
  <si>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</si>
  <si>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</si>
  <si>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</si>
  <si>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</si>
  <si>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</si>
  <si>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</si>
  <si>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</si>
  <si>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</si>
  <si>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</si>
  <si>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</si>
  <si>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</si>
  <si>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</si>
  <si>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</si>
  <si>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</si>
  <si>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</si>
  <si>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</si>
  <si>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</si>
  <si>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</si>
  <si>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</si>
  <si>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</si>
  <si>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</si>
  <si>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</si>
  <si>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</si>
  <si>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</si>
  <si>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</si>
  <si>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</si>
  <si>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</si>
  <si>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</si>
  <si>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</si>
  <si>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</si>
  <si>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</si>
  <si>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</si>
  <si>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</si>
  <si>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</si>
  <si>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</si>
  <si>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</si>
  <si>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</si>
  <si>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</si>
  <si>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</si>
  <si>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</si>
  <si>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</si>
  <si>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</si>
  <si>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</si>
  <si>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</si>
  <si>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</si>
  <si>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</si>
  <si>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</si>
  <si>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</si>
  <si>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</si>
  <si>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</si>
  <si>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</si>
  <si>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</si>
  <si>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</si>
  <si>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</si>
  <si>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</si>
  <si>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</si>
  <si>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</si>
  <si>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</si>
  <si>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</si>
  <si>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</si>
  <si>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</si>
  <si>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</si>
  <si>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</si>
  <si>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</si>
  <si>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</si>
  <si>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</si>
  <si>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</si>
  <si>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</si>
  <si>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</si>
  <si>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</si>
  <si>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</si>
  <si>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</si>
  <si>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</si>
  <si>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</si>
  <si>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</si>
  <si>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</si>
  <si>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</si>
  <si>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</si>
  <si>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</si>
  <si>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</si>
  <si>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</si>
  <si>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</si>
  <si>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</si>
  <si>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</si>
  <si>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</si>
  <si>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</si>
  <si>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</si>
  <si>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</si>
  <si>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</si>
  <si>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</si>
  <si>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</si>
  <si>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</si>
  <si>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</si>
  <si>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</si>
  <si>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</si>
  <si>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</si>
  <si>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</si>
  <si>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</si>
  <si>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</si>
  <si>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</si>
  <si>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</si>
  <si>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</si>
  <si>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</si>
  <si>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</si>
  <si>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</si>
  <si>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</si>
  <si>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</si>
  <si>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</si>
  <si>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</si>
  <si>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</si>
  <si>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</si>
  <si>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</si>
  <si>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</si>
  <si>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</si>
  <si>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</si>
  <si>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</si>
  <si>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</si>
  <si>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</si>
  <si>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</si>
  <si>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</si>
  <si>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</si>
  <si>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</si>
  <si>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</si>
  <si>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</si>
  <si>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</si>
  <si>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</si>
  <si>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</si>
  <si>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</si>
  <si>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</si>
  <si>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</si>
  <si>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</si>
  <si>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</si>
  <si>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</si>
  <si>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</si>
  <si>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</si>
  <si>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</si>
  <si>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</si>
  <si>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</si>
  <si>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</si>
  <si>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</si>
  <si>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</si>
  <si>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</si>
  <si>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</si>
  <si>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</si>
  <si>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</si>
  <si>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</si>
  <si>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</si>
  <si>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</si>
  <si>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</si>
  <si>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</si>
  <si>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</si>
  <si>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</si>
  <si>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</si>
  <si>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</si>
  <si>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</si>
  <si>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</si>
  <si>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</si>
  <si>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</si>
  <si>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</si>
  <si>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</si>
  <si>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</si>
  <si>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</si>
  <si>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</si>
  <si>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</si>
  <si>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</si>
  <si>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</si>
  <si>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</si>
  <si>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</si>
  <si>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</si>
  <si>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</si>
  <si>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</si>
  <si>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</si>
  <si>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</si>
  <si>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</si>
  <si>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</si>
  <si>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</si>
  <si>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</si>
  <si>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</si>
  <si>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</si>
  <si>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</si>
  <si>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</si>
  <si>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</si>
  <si>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</si>
  <si>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</si>
  <si>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</si>
  <si>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</si>
  <si>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</si>
  <si>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</si>
  <si>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</si>
  <si>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</si>
  <si>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</si>
  <si>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</si>
  <si>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</si>
  <si>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</si>
  <si>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</si>
  <si>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</si>
  <si>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</si>
  <si>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</si>
  <si>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</si>
  <si>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</si>
  <si>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</si>
  <si>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</si>
  <si>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</si>
  <si>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</si>
  <si>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</si>
  <si>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</si>
  <si>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</si>
  <si>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</si>
  <si>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</si>
  <si>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</si>
  <si>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</si>
  <si>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</si>
  <si>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</si>
  <si>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</si>
  <si>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</si>
  <si>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</si>
  <si>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</si>
  <si>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</si>
  <si>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</si>
  <si>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</si>
  <si>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</si>
  <si>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</si>
  <si>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</si>
  <si>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</si>
  <si>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</si>
  <si>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</si>
  <si>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</si>
  <si>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</si>
  <si>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</si>
  <si>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</si>
  <si>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</si>
  <si>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</si>
  <si>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</si>
  <si>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</si>
  <si>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</si>
  <si>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</si>
  <si>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</si>
  <si>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</si>
  <si>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</si>
  <si>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</si>
  <si>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</si>
  <si>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</si>
  <si>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</si>
  <si>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</si>
  <si>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</si>
  <si>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</si>
  <si>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</si>
  <si>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</si>
  <si>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</si>
  <si>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</si>
  <si>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</si>
  <si>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</si>
  <si>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</si>
  <si>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</si>
  <si>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</si>
  <si>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</si>
  <si>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</si>
  <si>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</si>
  <si>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</si>
  <si>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</si>
  <si>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</si>
  <si>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</si>
  <si>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</si>
  <si>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</si>
  <si>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</si>
  <si>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</si>
  <si>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</si>
  <si>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</si>
  <si>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</si>
  <si>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</si>
  <si>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</si>
  <si>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</si>
  <si>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</si>
  <si>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</si>
  <si>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</si>
  <si>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</si>
  <si>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</si>
  <si>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</si>
  <si>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</si>
  <si>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</si>
  <si>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</si>
  <si>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</si>
  <si>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</si>
  <si>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</si>
  <si>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</si>
  <si>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</si>
  <si>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</si>
  <si>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</si>
  <si>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</si>
  <si>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</si>
  <si>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</si>
  <si>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</si>
  <si>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</si>
  <si>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</si>
  <si>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</si>
  <si>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</si>
  <si>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</si>
  <si>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</si>
  <si>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</si>
  <si>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</si>
  <si>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</si>
  <si>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</si>
  <si>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</si>
  <si>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</si>
  <si>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</si>
  <si>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</si>
  <si>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</si>
  <si>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</si>
  <si>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</si>
  <si>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</si>
  <si>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</si>
  <si>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</si>
  <si>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</si>
  <si>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</si>
  <si>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</si>
  <si>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</si>
  <si>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</si>
  <si>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</si>
  <si>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</si>
  <si>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</si>
  <si>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</si>
  <si>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</si>
  <si>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</si>
  <si>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</si>
  <si>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</si>
  <si>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</si>
  <si>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</si>
  <si>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</si>
  <si>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</si>
  <si>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</si>
  <si>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</si>
  <si>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</si>
  <si>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</si>
  <si>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</si>
  <si>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</si>
  <si>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</si>
  <si>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</si>
  <si>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</si>
  <si>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</si>
  <si>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</si>
  <si>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</si>
  <si>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</si>
  <si>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</si>
  <si>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</si>
  <si>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</si>
  <si>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</si>
  <si>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</si>
  <si>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</si>
  <si>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</si>
  <si>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</si>
  <si>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</si>
  <si>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</si>
  <si>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</si>
  <si>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</si>
  <si>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</si>
  <si>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</si>
  <si>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</si>
  <si>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</si>
  <si>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</si>
  <si>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</si>
  <si>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</si>
  <si>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</si>
  <si>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</si>
  <si>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</si>
  <si>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</si>
  <si>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</si>
  <si>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</si>
  <si>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</si>
  <si>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</si>
  <si>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</si>
  <si>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</si>
  <si>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</si>
  <si>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</si>
  <si>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</si>
  <si>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</si>
  <si>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</si>
  <si>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</si>
  <si>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</si>
  <si>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</si>
  <si>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</si>
  <si>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</si>
  <si>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</si>
  <si>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</si>
  <si>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</si>
  <si>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</si>
  <si>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</si>
  <si>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</si>
  <si>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</si>
  <si>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</si>
  <si>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</si>
  <si>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</si>
  <si>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</si>
  <si>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</si>
  <si>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</si>
  <si>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</si>
  <si>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</si>
  <si>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</si>
  <si>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</si>
  <si>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</si>
  <si>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</si>
  <si>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</si>
  <si>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</si>
  <si>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</si>
  <si>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</si>
  <si>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</si>
  <si>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</si>
  <si>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</si>
  <si>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</si>
  <si>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</si>
  <si>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</si>
  <si>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</si>
  <si>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</si>
  <si>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</si>
  <si>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</si>
  <si>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</si>
  <si>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</si>
  <si>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</si>
  <si>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</si>
  <si>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</si>
  <si>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</si>
  <si>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</si>
  <si>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</si>
  <si>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</si>
  <si>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</si>
  <si>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</si>
  <si>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</si>
  <si>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</si>
  <si>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</si>
  <si>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</si>
  <si>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</si>
  <si>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</si>
  <si>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</si>
  <si>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</si>
  <si>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</si>
  <si>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</si>
  <si>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</si>
  <si>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</si>
  <si>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</si>
  <si>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</si>
  <si>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</si>
  <si>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</si>
  <si>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</si>
  <si>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</si>
  <si>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</si>
  <si>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</si>
  <si>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</si>
  <si>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</si>
  <si>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</si>
  <si>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</si>
  <si>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</si>
  <si>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</si>
  <si>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</si>
  <si>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</si>
  <si>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</si>
  <si>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</si>
  <si>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</si>
  <si>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</si>
  <si>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</si>
  <si>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</si>
  <si>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</si>
  <si>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</si>
  <si>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</si>
  <si>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</si>
  <si>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</si>
  <si>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</si>
  <si>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</si>
  <si>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</si>
  <si>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</si>
  <si>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</si>
  <si>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</si>
  <si>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</si>
  <si>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</si>
  <si>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</si>
  <si>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</si>
  <si>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</si>
  <si>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</si>
  <si>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</si>
  <si>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</si>
  <si>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</si>
  <si>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</si>
  <si>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</si>
  <si>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</si>
  <si>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</si>
  <si>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</si>
  <si>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</si>
  <si>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</si>
  <si>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</si>
  <si>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</si>
  <si>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</si>
  <si>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</si>
  <si>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</si>
  <si>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</si>
  <si>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</si>
  <si>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</si>
  <si>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</si>
  <si>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</si>
  <si>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</si>
  <si>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</si>
  <si>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</si>
  <si>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</si>
  <si>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</si>
  <si>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</si>
  <si>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</si>
  <si>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</si>
  <si>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</si>
  <si>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</si>
  <si>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</si>
  <si>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</si>
  <si>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</si>
  <si>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</si>
  <si>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</si>
  <si>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</si>
  <si>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</si>
  <si>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</si>
  <si>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</si>
  <si>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</si>
  <si>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</si>
  <si>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</si>
  <si>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</si>
  <si>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</si>
  <si>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</si>
  <si>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</si>
  <si>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</si>
  <si>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</si>
  <si>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</si>
  <si>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</si>
  <si>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</si>
  <si>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</si>
  <si>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</si>
  <si>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</si>
  <si>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</si>
  <si>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</si>
  <si>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</si>
  <si>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</si>
  <si>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</si>
  <si>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</si>
  <si>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</si>
  <si>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</si>
  <si>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</si>
  <si>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</si>
  <si>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</si>
  <si>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</si>
  <si>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</si>
  <si>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</si>
  <si>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</si>
  <si>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</si>
  <si>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</si>
  <si>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</si>
  <si>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</si>
  <si>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</si>
  <si>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</si>
  <si>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</si>
  <si>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</si>
  <si>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</si>
  <si>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</si>
  <si>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</si>
  <si>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</si>
  <si>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</si>
  <si>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</si>
  <si>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</si>
  <si>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</si>
  <si>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</si>
  <si>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</si>
  <si>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</si>
  <si>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</si>
  <si>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</si>
  <si>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</si>
  <si>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</si>
  <si>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</si>
  <si>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</si>
  <si>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</si>
  <si>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</si>
  <si>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</si>
  <si>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</si>
  <si>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</si>
  <si>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</si>
  <si>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</si>
  <si>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</si>
  <si>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</si>
  <si>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</si>
  <si>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</si>
  <si>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</si>
  <si>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</si>
  <si>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</si>
  <si>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</si>
  <si>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</si>
  <si>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</si>
  <si>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</si>
  <si>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</si>
  <si>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</si>
  <si>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</si>
  <si>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</si>
  <si>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</si>
  <si>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</si>
  <si>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</si>
  <si>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</si>
  <si>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</si>
  <si>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</si>
  <si>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</si>
  <si>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</si>
  <si>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</si>
  <si>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</si>
  <si>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</si>
  <si>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</si>
  <si>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</si>
  <si>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</si>
  <si>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</si>
  <si>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</si>
  <si>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</si>
  <si>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</si>
  <si>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</si>
  <si>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</si>
  <si>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</si>
  <si>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</si>
  <si>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</si>
  <si>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</si>
  <si>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</si>
  <si>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</si>
  <si>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</si>
  <si>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</si>
  <si>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</si>
  <si>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</si>
  <si>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</si>
  <si>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</si>
  <si>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</si>
  <si>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</si>
  <si>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</si>
  <si>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</si>
  <si>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</si>
  <si>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</si>
  <si>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</si>
  <si>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</si>
  <si>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</si>
  <si>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</si>
  <si>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</si>
  <si>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</si>
  <si>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</si>
  <si>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</si>
  <si>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</si>
  <si>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</si>
  <si>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</si>
  <si>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</si>
  <si>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</si>
  <si>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</si>
  <si>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</si>
  <si>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</si>
  <si>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</si>
  <si>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</si>
  <si>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</si>
  <si>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</si>
  <si>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</si>
  <si>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</si>
  <si>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</si>
  <si>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</si>
  <si>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</si>
  <si>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</si>
  <si>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</si>
  <si>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</si>
  <si>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</si>
  <si>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</si>
  <si>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</si>
  <si>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</si>
  <si>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</si>
  <si>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</si>
  <si>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</si>
  <si>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</si>
  <si>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</si>
  <si>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</si>
  <si>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</si>
  <si>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</si>
  <si>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</si>
  <si>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</si>
  <si>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</si>
  <si>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</si>
  <si>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</si>
  <si>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</si>
  <si>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</si>
  <si>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</si>
  <si>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</si>
  <si>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</si>
  <si>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</si>
  <si>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</si>
  <si>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</si>
  <si>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</si>
  <si>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</si>
  <si>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</si>
  <si>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</si>
  <si>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</si>
  <si>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</si>
  <si>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</si>
  <si>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</si>
  <si>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</si>
  <si>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</si>
  <si>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</si>
  <si>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</si>
  <si>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</si>
  <si>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</si>
  <si>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</si>
  <si>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</si>
  <si>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</si>
  <si>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</si>
  <si>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</si>
  <si>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</si>
  <si>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</si>
  <si>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</si>
  <si>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</si>
  <si>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</si>
  <si>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</si>
  <si>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</si>
  <si>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</si>
  <si>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</si>
  <si>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</si>
  <si>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</si>
  <si>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</si>
  <si>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</si>
  <si>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</si>
  <si>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</si>
  <si>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</si>
  <si>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</si>
  <si>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</si>
  <si>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</si>
  <si>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</si>
  <si>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</si>
  <si>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</si>
  <si>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</si>
  <si>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</si>
  <si>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</si>
  <si>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</si>
  <si>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</si>
  <si>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</si>
  <si>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</si>
  <si>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</si>
  <si>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</si>
  <si>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</si>
  <si>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</si>
  <si>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</si>
  <si>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</si>
  <si>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</si>
  <si>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</si>
  <si>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</si>
  <si>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</si>
  <si>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</si>
  <si>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</si>
  <si>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</si>
  <si>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</si>
  <si>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</si>
  <si>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</si>
  <si>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</si>
  <si>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</si>
  <si>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</si>
  <si>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</si>
  <si>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</si>
  <si>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</si>
  <si>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</si>
  <si>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</si>
  <si>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</si>
  <si>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</si>
  <si>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</si>
  <si>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</si>
  <si>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</si>
  <si>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</si>
  <si>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</si>
  <si>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</si>
  <si>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</si>
  <si>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</si>
  <si>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</si>
  <si>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</si>
  <si>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</si>
  <si>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</si>
  <si>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</si>
  <si>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</si>
  <si>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</si>
  <si>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</si>
  <si>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</si>
  <si>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</si>
  <si>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</si>
  <si>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</si>
  <si>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</si>
  <si>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</si>
  <si>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</si>
  <si>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</si>
  <si>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</si>
  <si>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</si>
  <si>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</si>
  <si>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</si>
  <si>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</si>
  <si>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</si>
  <si>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</si>
  <si>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</si>
  <si>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</si>
  <si>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</si>
  <si>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</si>
  <si>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</si>
  <si>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</si>
  <si>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</si>
  <si>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</si>
  <si>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</si>
  <si>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</si>
  <si>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</si>
  <si>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</si>
  <si>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</si>
  <si>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</si>
  <si>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</si>
  <si>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</si>
  <si>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</si>
  <si>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</si>
  <si>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</si>
  <si>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</si>
  <si>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</si>
  <si>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</si>
  <si>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</si>
  <si>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</si>
  <si>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</si>
  <si>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</si>
  <si>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</si>
  <si>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</si>
  <si>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</si>
  <si>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</si>
  <si>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</si>
  <si>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</si>
  <si>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</si>
  <si>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</si>
  <si>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</si>
  <si>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</si>
  <si>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</si>
  <si>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</si>
  <si>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</si>
  <si>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</si>
  <si>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</si>
  <si>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</si>
  <si>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</si>
  <si>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</si>
  <si>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</si>
  <si>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</si>
  <si>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</si>
  <si>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</si>
  <si>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</si>
  <si>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</si>
  <si>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</si>
  <si>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</si>
  <si>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</si>
  <si>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</si>
  <si>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</si>
  <si>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</si>
  <si>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</si>
  <si>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</si>
  <si>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</si>
  <si>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</si>
  <si>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</si>
  <si>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</si>
  <si>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</si>
  <si>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</si>
  <si>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</si>
  <si>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</si>
  <si>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</si>
  <si>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</si>
  <si>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</si>
  <si>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</si>
  <si>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</si>
  <si>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</si>
  <si>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</si>
  <si>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</si>
  <si>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</si>
  <si>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</si>
  <si>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</si>
  <si>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</si>
  <si>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</si>
  <si>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</si>
  <si>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</si>
  <si>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</si>
  <si>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</si>
  <si>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</si>
  <si>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</si>
  <si>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</si>
  <si>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</si>
  <si>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</si>
  <si>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</si>
  <si>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</si>
  <si>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</si>
  <si>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</si>
  <si>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</si>
  <si>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</si>
  <si>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</si>
  <si>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</si>
  <si>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</si>
  <si>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</si>
  <si>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</si>
  <si>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</si>
  <si>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</si>
  <si>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</si>
  <si>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</si>
  <si>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</si>
  <si>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</si>
  <si>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</si>
  <si>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</si>
  <si>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</si>
  <si>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</si>
  <si>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</si>
  <si>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</si>
  <si>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</si>
  <si>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</si>
  <si>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</si>
  <si>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</si>
  <si>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</si>
  <si>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</si>
  <si>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</si>
  <si>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</si>
  <si>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</si>
  <si>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</si>
  <si>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</si>
  <si>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</si>
  <si>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</si>
  <si>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</si>
  <si>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</si>
  <si>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</si>
  <si>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</si>
  <si>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</si>
  <si>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</si>
  <si>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</si>
  <si>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</si>
  <si>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</si>
  <si>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</si>
  <si>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</si>
  <si>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</si>
  <si>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</si>
  <si>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</si>
  <si>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</si>
  <si>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</si>
  <si>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</si>
  <si>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</si>
  <si>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</si>
  <si>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</si>
  <si>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</si>
  <si>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</si>
  <si>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</si>
  <si>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</si>
  <si>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</si>
  <si>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</si>
  <si>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</si>
  <si>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</si>
  <si>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</si>
  <si>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</si>
  <si>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</si>
  <si>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</si>
  <si>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</si>
  <si>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</si>
  <si>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</si>
  <si>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</si>
  <si>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</si>
  <si>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</si>
  <si>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</si>
  <si>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</si>
  <si>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</si>
  <si>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</si>
  <si>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</si>
  <si>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</si>
  <si>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</si>
  <si>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</si>
  <si>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</si>
  <si>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</si>
  <si>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</si>
  <si>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</si>
  <si>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</si>
  <si>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</si>
  <si>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</si>
  <si>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</si>
  <si>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</si>
  <si>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</si>
  <si>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</si>
  <si>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</si>
  <si>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</si>
  <si>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</si>
  <si>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</si>
  <si>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</si>
  <si>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</si>
  <si>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</si>
  <si>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</si>
  <si>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</si>
  <si>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</si>
  <si>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</si>
  <si>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</si>
  <si>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</si>
  <si>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</si>
  <si>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</si>
  <si>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</si>
  <si>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</si>
  <si>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</si>
  <si>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</si>
  <si>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</si>
  <si>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</si>
  <si>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</si>
  <si>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</si>
  <si>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</si>
  <si>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</si>
  <si>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</si>
  <si>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</si>
  <si>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</si>
  <si>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</si>
  <si>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</si>
  <si>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</si>
  <si>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</si>
  <si>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</si>
  <si>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</si>
  <si>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</si>
  <si>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</si>
  <si>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</si>
  <si>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</si>
  <si>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</si>
  <si>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</si>
  <si>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</si>
  <si>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</si>
  <si>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</si>
  <si>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</si>
  <si>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</si>
  <si>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</si>
  <si>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</si>
  <si>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</si>
  <si>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</si>
  <si>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</si>
  <si>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</si>
  <si>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</si>
  <si>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</si>
  <si>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</si>
  <si>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</si>
  <si>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</si>
  <si>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</si>
  <si>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</si>
  <si>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</si>
  <si>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</si>
  <si>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</si>
  <si>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</si>
  <si>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</si>
  <si>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</si>
  <si>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</si>
  <si>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</si>
  <si>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</si>
  <si>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</si>
  <si>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</si>
  <si>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</si>
  <si>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</si>
  <si>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</si>
  <si>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</si>
  <si>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</si>
  <si>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</si>
  <si>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</si>
  <si>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</si>
  <si>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</si>
  <si>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</si>
  <si>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</si>
  <si>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</si>
  <si>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</si>
  <si>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</si>
  <si>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</si>
  <si>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</si>
  <si>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</si>
  <si>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</si>
  <si>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</si>
  <si>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</si>
  <si>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</si>
  <si>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</si>
  <si>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</si>
  <si>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</si>
  <si>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</si>
  <si>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</si>
  <si>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</si>
  <si>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</si>
  <si>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</si>
  <si>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</si>
  <si>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</si>
  <si>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</si>
  <si>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</si>
  <si>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</si>
  <si>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</si>
  <si>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</si>
  <si>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</si>
  <si>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</si>
  <si>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</si>
  <si>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</si>
  <si>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</si>
  <si>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</si>
  <si>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</si>
  <si>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</si>
  <si>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</si>
  <si>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</si>
  <si>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</si>
  <si>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</si>
  <si>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</si>
  <si>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</si>
  <si>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</si>
  <si>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</si>
  <si>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</si>
  <si>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</si>
  <si>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</si>
  <si>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</si>
  <si>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</si>
  <si>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</si>
  <si>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</si>
  <si>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</si>
  <si>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</si>
  <si>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</si>
  <si>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</si>
  <si>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</si>
  <si>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</si>
  <si>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</si>
  <si>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</si>
  <si>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</si>
  <si>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</si>
  <si>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</si>
  <si>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</si>
  <si>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</si>
  <si>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</si>
  <si>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</si>
  <si>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</si>
  <si>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</si>
  <si>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</si>
  <si>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</si>
  <si>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</si>
  <si>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</si>
  <si>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</si>
  <si>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</si>
  <si>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</si>
  <si>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</si>
  <si>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</si>
  <si>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</si>
  <si>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</si>
  <si>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</si>
  <si>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</si>
  <si>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</si>
  <si>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</si>
  <si>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</si>
  <si>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</si>
  <si>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</si>
  <si>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</si>
  <si>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</si>
  <si>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</si>
  <si>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</si>
  <si>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</si>
  <si>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</si>
  <si>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</si>
  <si>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</si>
  <si>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</si>
  <si>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</si>
  <si>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</si>
  <si>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</si>
  <si>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</si>
  <si>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</si>
  <si>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</si>
  <si>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</si>
  <si>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</si>
  <si>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</si>
  <si>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</si>
  <si>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</si>
  <si>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</si>
  <si>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</si>
  <si>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</si>
  <si>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</si>
  <si>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</si>
  <si>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</si>
  <si>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</si>
  <si>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</si>
  <si>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</si>
  <si>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</si>
  <si>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</si>
  <si>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</si>
  <si>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</si>
  <si>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</si>
  <si>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</si>
  <si>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</si>
  <si>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</si>
  <si>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</si>
  <si>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</si>
  <si>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</si>
  <si>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</si>
  <si>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</si>
  <si>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</si>
  <si>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</si>
  <si>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</si>
  <si>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</si>
  <si>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</si>
  <si>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</si>
  <si>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</si>
  <si>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</si>
  <si>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</si>
  <si>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</si>
  <si>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</si>
  <si>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</si>
  <si>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</si>
  <si>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</si>
  <si>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</si>
  <si>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</si>
  <si>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</si>
  <si>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</si>
  <si>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</si>
  <si>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</si>
  <si>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</si>
  <si>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</si>
  <si>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</si>
  <si>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</si>
  <si>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</si>
  <si>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</si>
  <si>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</si>
  <si>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</si>
  <si>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</si>
  <si>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</si>
  <si>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</si>
  <si>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</si>
  <si>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</si>
  <si>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</si>
  <si>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</si>
  <si>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</si>
  <si>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</si>
  <si>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</si>
  <si>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</si>
  <si>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</si>
  <si>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</si>
  <si>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</si>
  <si>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</si>
  <si>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</si>
  <si>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</si>
  <si>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</si>
  <si>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</si>
  <si>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</si>
  <si>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</si>
  <si>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</si>
  <si>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</si>
  <si>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</si>
  <si>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</si>
  <si>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</si>
  <si>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</si>
  <si>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</si>
  <si>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</si>
  <si>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</si>
  <si>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</si>
  <si>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</si>
  <si>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</si>
  <si>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</si>
  <si>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</si>
  <si>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</si>
  <si>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</si>
  <si>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</si>
  <si>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</si>
  <si>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</si>
  <si>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</si>
  <si>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</si>
  <si>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</si>
  <si>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</si>
  <si>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</si>
  <si>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</si>
  <si>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</si>
  <si>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</si>
  <si>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</si>
  <si>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</si>
  <si>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</si>
  <si>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</si>
  <si>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</si>
  <si>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</si>
  <si>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</si>
  <si>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</si>
  <si>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</si>
  <si>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</si>
  <si>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</si>
  <si>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</si>
  <si>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</si>
  <si>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</si>
  <si>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</si>
  <si>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</si>
  <si>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</si>
  <si>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</si>
  <si>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</si>
  <si>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</si>
  <si>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</si>
  <si>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</si>
  <si>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</si>
  <si>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</si>
  <si>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</si>
  <si>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</si>
  <si>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</si>
  <si>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</si>
  <si>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</si>
  <si>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</si>
  <si>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</si>
  <si>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</si>
  <si>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</si>
  <si>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</si>
  <si>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</si>
  <si>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</si>
  <si>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</si>
  <si>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</si>
  <si>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</si>
  <si>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</si>
  <si>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</si>
  <si>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</si>
  <si>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</si>
  <si>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</si>
  <si>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</si>
  <si>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</si>
  <si>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</si>
  <si>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</si>
  <si>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</si>
  <si>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</si>
  <si>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</si>
  <si>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</si>
  <si>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</si>
  <si>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</si>
  <si>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</si>
  <si>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</si>
  <si>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</si>
  <si>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</si>
  <si>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</si>
  <si>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</si>
  <si>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</si>
  <si>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</si>
  <si>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</si>
  <si>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</si>
  <si>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</si>
  <si>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</si>
  <si>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</si>
  <si>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</si>
  <si>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</si>
  <si>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</si>
  <si>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</si>
  <si>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</si>
  <si>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</si>
  <si>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</si>
  <si>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</si>
  <si>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</si>
  <si>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</si>
  <si>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</si>
  <si>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</si>
  <si>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</si>
  <si>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</si>
  <si>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</si>
  <si>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</si>
  <si>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</si>
  <si>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</si>
  <si>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</si>
  <si>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</si>
  <si>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</si>
  <si>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</si>
  <si>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</si>
  <si>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</si>
  <si>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</si>
  <si>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</si>
  <si>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</si>
  <si>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</si>
  <si>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</si>
  <si>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</si>
  <si>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</si>
  <si>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</si>
  <si>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</si>
  <si>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</si>
  <si>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</si>
  <si>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</si>
  <si>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</si>
  <si>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</si>
  <si>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</si>
  <si>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</si>
  <si>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</si>
  <si>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</si>
  <si>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</si>
  <si>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</si>
  <si>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</si>
  <si>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</si>
  <si>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</si>
  <si>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</si>
  <si>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</si>
  <si>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</si>
  <si>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</si>
  <si>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</si>
  <si>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</si>
  <si>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</si>
  <si>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</si>
  <si>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</si>
  <si>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</si>
  <si>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</si>
  <si>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</si>
  <si>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</si>
  <si>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</si>
  <si>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</si>
  <si>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</si>
  <si>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</si>
  <si>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</si>
  <si>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</si>
  <si>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</si>
  <si>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</si>
  <si>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</si>
  <si>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</si>
  <si>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</si>
  <si>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</si>
  <si>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</si>
  <si>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</si>
  <si>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</si>
  <si>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</si>
  <si>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</si>
  <si>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</si>
  <si>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</si>
  <si>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</si>
  <si>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</si>
  <si>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</si>
  <si>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</si>
  <si>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</si>
  <si>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</si>
  <si>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</si>
  <si>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</si>
  <si>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</si>
  <si>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</si>
  <si>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</si>
  <si>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</si>
  <si>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</si>
  <si>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</si>
  <si>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</si>
  <si>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</si>
  <si>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</si>
  <si>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</si>
  <si>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</si>
  <si>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</si>
  <si>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</si>
  <si>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</si>
  <si>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</si>
  <si>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</si>
  <si>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</si>
  <si>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</si>
  <si>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</si>
  <si>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</si>
  <si>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</si>
  <si>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</si>
  <si>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</si>
  <si>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</si>
  <si>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</si>
  <si>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</si>
  <si>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</si>
  <si>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</si>
  <si>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</si>
  <si>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</si>
  <si>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</si>
  <si>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</si>
  <si>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</si>
  <si>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</si>
  <si>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</si>
  <si>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</si>
  <si>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</si>
  <si>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</si>
  <si>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</si>
  <si>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</si>
  <si>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</si>
  <si>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</si>
  <si>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</si>
  <si>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</si>
  <si>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</si>
  <si>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</si>
  <si>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</si>
  <si>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</si>
  <si>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</si>
  <si>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</si>
  <si>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</si>
  <si>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</si>
  <si>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</si>
  <si>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</si>
  <si>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</si>
  <si>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</si>
  <si>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</si>
  <si>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</si>
  <si>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</si>
  <si>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</si>
  <si>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</si>
  <si>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</si>
  <si>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</si>
  <si>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</si>
  <si>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</si>
  <si>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</si>
  <si>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</si>
  <si>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</si>
  <si>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</si>
  <si>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</si>
  <si>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</si>
  <si>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</si>
  <si>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</si>
  <si>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</si>
  <si>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</si>
  <si>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</si>
  <si>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</si>
  <si>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</si>
  <si>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</si>
  <si>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</si>
  <si>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</si>
  <si>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</si>
  <si>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</si>
  <si>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</si>
  <si>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</si>
  <si>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</si>
  <si>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</si>
  <si>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</si>
  <si>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</si>
  <si>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</si>
  <si>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</si>
  <si>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</si>
  <si>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</si>
  <si>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</si>
  <si>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</si>
  <si>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</si>
  <si>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</si>
  <si>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</si>
  <si>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</si>
  <si>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</si>
  <si>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</si>
  <si>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</si>
  <si>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</si>
  <si>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</si>
  <si>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</si>
  <si>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</si>
  <si>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</si>
  <si>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</si>
  <si>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</si>
  <si>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</si>
  <si>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</si>
  <si>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</si>
  <si>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</si>
  <si>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</si>
  <si>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</si>
  <si>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</si>
  <si>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</si>
  <si>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</si>
  <si>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</si>
  <si>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</si>
  <si>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</si>
  <si>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</si>
  <si>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</si>
  <si>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</si>
  <si>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</si>
  <si>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</si>
  <si>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</si>
  <si>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</si>
  <si>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</si>
  <si>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</si>
  <si>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</si>
  <si>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</si>
  <si>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</si>
  <si>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</si>
  <si>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</si>
  <si>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</si>
  <si>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</si>
  <si>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</si>
  <si>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</si>
  <si>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</si>
  <si>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</si>
  <si>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</si>
  <si>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</si>
  <si>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</si>
  <si>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</si>
  <si>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</si>
  <si>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</si>
  <si>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</si>
  <si>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</si>
  <si>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</si>
  <si>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</si>
  <si>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</si>
  <si>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</si>
  <si>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</si>
  <si>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</si>
  <si>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</si>
  <si>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</si>
  <si>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</si>
  <si>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</si>
  <si>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</si>
  <si>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</si>
  <si>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</si>
  <si>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</si>
  <si>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</si>
  <si>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</si>
  <si>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</si>
  <si>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</si>
  <si>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</si>
  <si>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</si>
  <si>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</si>
  <si>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</si>
  <si>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</si>
  <si>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</si>
  <si>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</si>
  <si>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</si>
  <si>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</si>
  <si>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</si>
  <si>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</si>
  <si>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</si>
  <si>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</si>
  <si>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</si>
  <si>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</si>
  <si>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</si>
  <si>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</si>
  <si>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</si>
  <si>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</si>
  <si>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</si>
  <si>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</si>
  <si>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</si>
  <si>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</si>
  <si>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</si>
  <si>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</si>
  <si>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</si>
  <si>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</si>
  <si>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</si>
  <si>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</si>
  <si>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</si>
  <si>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</si>
  <si>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</si>
  <si>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</si>
  <si>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</si>
  <si>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</si>
  <si>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</si>
  <si>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</si>
  <si>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</si>
  <si>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</si>
  <si>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</si>
  <si>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</si>
  <si>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</si>
  <si>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</si>
  <si>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</si>
  <si>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</si>
  <si>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</si>
  <si>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</si>
  <si>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</si>
  <si>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</si>
  <si>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</si>
  <si>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</si>
  <si>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</si>
  <si>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</si>
  <si>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</si>
  <si>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</si>
  <si>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</si>
  <si>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</si>
  <si>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</si>
  <si>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</si>
  <si>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</si>
  <si>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</si>
  <si>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</si>
  <si>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</si>
  <si>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</si>
  <si>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</si>
  <si>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</si>
  <si>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</si>
  <si>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</si>
  <si>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</si>
  <si>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</si>
  <si>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</si>
  <si>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</si>
  <si>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</si>
  <si>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</si>
  <si>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</si>
  <si>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</si>
  <si>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</si>
  <si>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</si>
  <si>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</si>
  <si>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</si>
  <si>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</si>
  <si>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</si>
  <si>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</si>
  <si>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</si>
  <si>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</si>
  <si>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</si>
  <si>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</si>
  <si>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</si>
  <si>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</si>
  <si>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</si>
  <si>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</si>
  <si>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</si>
  <si>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</si>
  <si>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</si>
  <si>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</si>
  <si>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</si>
  <si>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</si>
  <si>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</si>
  <si>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</si>
  <si>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</si>
  <si>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</si>
  <si>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</si>
  <si>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</si>
  <si>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</si>
  <si>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</si>
  <si>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</si>
  <si>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</si>
  <si>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</si>
  <si>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</si>
  <si>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</si>
  <si>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</si>
  <si>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</si>
  <si>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</si>
  <si>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</si>
  <si>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</si>
  <si>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</si>
  <si>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</si>
  <si>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</si>
  <si>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</si>
  <si>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</si>
  <si>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</si>
  <si>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</si>
  <si>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</si>
  <si>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</si>
  <si>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</si>
  <si>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</si>
  <si>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</si>
  <si>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</si>
  <si>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</si>
  <si>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</si>
  <si>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</si>
  <si>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</si>
  <si>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</si>
  <si>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</si>
  <si>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</si>
  <si>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</si>
  <si>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</si>
  <si>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</si>
  <si>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</si>
  <si>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</si>
  <si>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</si>
  <si>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</si>
  <si>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</si>
  <si>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</si>
  <si>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</si>
  <si>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</si>
  <si>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</si>
  <si>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</si>
  <si>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</si>
  <si>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</si>
  <si>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</si>
  <si>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</si>
  <si>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</si>
  <si>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</si>
  <si>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</si>
  <si>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</si>
  <si>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</si>
  <si>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</si>
  <si>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</si>
  <si>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</si>
  <si>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</si>
  <si>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</si>
  <si>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</si>
  <si>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</si>
  <si>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</si>
  <si>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</si>
  <si>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</si>
  <si>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</si>
  <si>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</si>
  <si>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</si>
  <si>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</si>
  <si>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</si>
  <si>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</si>
  <si>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</si>
  <si>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</si>
  <si>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</si>
  <si>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</si>
  <si>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</si>
  <si>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</si>
  <si>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</si>
  <si>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</si>
  <si>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</si>
  <si>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</si>
  <si>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</si>
  <si>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</si>
  <si>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</si>
  <si>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</si>
  <si>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</si>
  <si>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</si>
  <si>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</si>
  <si>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</si>
  <si>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</si>
  <si>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</si>
  <si>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</si>
  <si>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</si>
  <si>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</si>
  <si>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</si>
  <si>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</si>
  <si>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</si>
  <si>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</si>
  <si>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</si>
  <si>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</si>
  <si>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</si>
  <si>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</si>
  <si>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</si>
  <si>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</si>
  <si>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</si>
  <si>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</si>
  <si>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</si>
  <si>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</si>
  <si>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</si>
  <si>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</si>
  <si>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</si>
  <si>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</si>
  <si>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</si>
  <si>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</si>
  <si>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</si>
  <si>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</si>
  <si>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</si>
  <si>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</si>
  <si>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</si>
  <si>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</si>
  <si>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</si>
  <si>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</si>
  <si>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</si>
  <si>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</si>
  <si>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</si>
  <si>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</si>
  <si>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</si>
  <si>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</si>
  <si>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</si>
  <si>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</si>
  <si>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</si>
  <si>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</si>
  <si>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</si>
  <si>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</si>
  <si>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</si>
  <si>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</si>
  <si>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</si>
  <si>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</si>
  <si>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</si>
  <si>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</si>
  <si>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</si>
  <si>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</si>
  <si>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</si>
  <si>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</si>
  <si>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</si>
  <si>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</si>
  <si>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</si>
  <si>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</si>
  <si>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</si>
  <si>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</si>
  <si>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</si>
  <si>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</si>
  <si>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</si>
  <si>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</si>
  <si>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</si>
  <si>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</si>
  <si>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</si>
  <si>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</si>
  <si>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</si>
  <si>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</si>
  <si>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</si>
  <si>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</si>
  <si>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</si>
  <si>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</si>
  <si>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</si>
  <si>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</si>
  <si>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</si>
  <si>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</si>
  <si>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</si>
  <si>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</si>
  <si>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</si>
  <si>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</si>
  <si>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</si>
  <si>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</si>
  <si>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</si>
  <si>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</si>
  <si>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</si>
  <si>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</si>
  <si>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</si>
  <si>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</si>
  <si>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</si>
  <si>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</si>
  <si>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</si>
  <si>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</si>
  <si>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</si>
  <si>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</si>
  <si>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</si>
  <si>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</si>
  <si>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</si>
  <si>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</si>
  <si>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</si>
  <si>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</si>
  <si>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</si>
  <si>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</si>
  <si>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</si>
  <si>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</si>
  <si>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</si>
  <si>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</si>
  <si>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</si>
  <si>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</si>
  <si>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</si>
  <si>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</si>
  <si>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</si>
  <si>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</si>
  <si>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</si>
  <si>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</si>
  <si>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</si>
  <si>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</si>
  <si>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</si>
  <si>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</si>
  <si>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</si>
  <si>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</si>
  <si>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</si>
  <si>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</si>
  <si>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</si>
  <si>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</si>
  <si>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</si>
  <si>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</si>
  <si>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</si>
  <si>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</si>
  <si>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</si>
  <si>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</si>
  <si>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</si>
  <si>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</si>
  <si>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</si>
  <si>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</si>
  <si>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</si>
  <si>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</si>
  <si>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</si>
  <si>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</si>
  <si>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</si>
  <si>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</si>
  <si>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</si>
  <si>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</si>
  <si>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</si>
  <si>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</si>
  <si>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</si>
  <si>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</si>
  <si>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</si>
  <si>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</si>
  <si>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</si>
  <si>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</si>
  <si>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</si>
  <si>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</si>
  <si>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</si>
  <si>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</si>
  <si>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</si>
  <si>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</si>
  <si>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</si>
  <si>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</si>
  <si>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</si>
  <si>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</si>
  <si>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</si>
  <si>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</si>
  <si>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</si>
  <si>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</si>
  <si>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</si>
  <si>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</si>
  <si>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</si>
  <si>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</si>
  <si>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</si>
  <si>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</si>
  <si>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</si>
  <si>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</si>
  <si>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</si>
  <si>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</si>
  <si>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</si>
  <si>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</si>
  <si>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</si>
  <si>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</si>
  <si>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</si>
  <si>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</si>
  <si>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</si>
  <si>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</si>
  <si>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</si>
  <si>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</si>
  <si>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</si>
  <si>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</si>
  <si>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</si>
  <si>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</si>
  <si>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</si>
  <si>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</si>
  <si>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</si>
  <si>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</si>
  <si>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</si>
  <si>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</si>
  <si>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</si>
  <si>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</si>
  <si>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</si>
  <si>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</si>
  <si>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</si>
  <si>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</si>
  <si>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</si>
  <si>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</si>
  <si>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</si>
  <si>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</si>
  <si>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</si>
  <si>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</si>
  <si>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</si>
  <si>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</si>
  <si>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</si>
  <si>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</si>
  <si>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</si>
  <si>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</si>
  <si>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</si>
  <si>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</si>
  <si>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</si>
  <si>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</si>
  <si>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</si>
  <si>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</si>
  <si>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</si>
  <si>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</si>
  <si>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</si>
  <si>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</si>
  <si>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</si>
  <si>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</si>
  <si>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</si>
  <si>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</si>
  <si>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</si>
  <si>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</si>
  <si>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</si>
  <si>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</si>
  <si>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</si>
  <si>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</si>
  <si>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</si>
  <si>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</si>
  <si>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</si>
  <si>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</si>
  <si>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</si>
  <si>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</si>
  <si>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</si>
  <si>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</si>
  <si>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</si>
  <si>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</si>
  <si>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</si>
  <si>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</si>
  <si>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</si>
  <si>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</si>
  <si>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</si>
  <si>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</si>
  <si>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</si>
  <si>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</si>
  <si>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</si>
  <si>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</si>
  <si>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</si>
  <si>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</si>
  <si>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</si>
  <si>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</si>
  <si>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</si>
  <si>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</si>
  <si>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</si>
  <si>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</si>
  <si>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</si>
  <si>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</si>
  <si>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</si>
  <si>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</si>
  <si>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</si>
  <si>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</si>
  <si>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</si>
  <si>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</si>
  <si>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</si>
  <si>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</si>
  <si>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</si>
  <si>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</si>
  <si>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</si>
  <si>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</si>
  <si>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</si>
  <si>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</si>
  <si>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</si>
  <si>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</si>
  <si>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</si>
  <si>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</si>
  <si>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</si>
  <si>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</si>
  <si>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</si>
  <si>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</si>
  <si>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</si>
  <si>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</si>
  <si>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</si>
  <si>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</si>
  <si>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</si>
  <si>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</si>
  <si>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</si>
  <si>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</si>
  <si>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</si>
  <si>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</si>
  <si>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</si>
  <si>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</si>
  <si>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</si>
  <si>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</si>
  <si>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</si>
  <si>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</si>
  <si>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</si>
  <si>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</si>
  <si>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</si>
  <si>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</si>
  <si>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</si>
  <si>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</si>
  <si>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</si>
  <si>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</si>
  <si>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</si>
  <si>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</si>
  <si>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</si>
  <si>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</si>
  <si>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</si>
  <si>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</si>
  <si>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</si>
  <si>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</si>
  <si>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</si>
  <si>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</si>
  <si>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</si>
  <si>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</si>
  <si>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</si>
  <si>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</si>
  <si>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</si>
  <si>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</si>
  <si>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</si>
  <si>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</si>
  <si>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</si>
  <si>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</si>
  <si>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</si>
  <si>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</si>
  <si>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</si>
  <si>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</si>
  <si>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</si>
  <si>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</si>
  <si>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</si>
  <si>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</si>
  <si>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</si>
  <si>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</si>
  <si>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</si>
  <si>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</si>
  <si>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</si>
  <si>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</si>
  <si>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</si>
  <si>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</si>
  <si>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</si>
  <si>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</si>
  <si>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</si>
  <si>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</si>
  <si>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</si>
  <si>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</si>
  <si>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</si>
  <si>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</si>
  <si>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</si>
  <si>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</si>
  <si>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</si>
  <si>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</si>
  <si>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</si>
  <si>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</si>
  <si>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</si>
  <si>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</si>
  <si>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</si>
  <si>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</si>
  <si>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</si>
  <si>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</si>
  <si>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</si>
  <si>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</si>
  <si>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</si>
  <si>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</si>
  <si>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</si>
  <si>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</si>
  <si>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</si>
  <si>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</si>
  <si>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</si>
  <si>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</si>
  <si>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</si>
  <si>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</si>
  <si>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</si>
  <si>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</si>
  <si>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</si>
  <si>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</si>
  <si>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</si>
  <si>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</si>
  <si>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</si>
  <si>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</si>
  <si>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</si>
  <si>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</si>
  <si>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</si>
  <si>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</si>
  <si>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</si>
  <si>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</si>
  <si>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</si>
  <si>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</si>
  <si>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</si>
  <si>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</si>
  <si>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</si>
  <si>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</si>
  <si>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</si>
  <si>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</si>
  <si>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</si>
  <si>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</si>
  <si>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</si>
  <si>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</si>
  <si>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</si>
  <si>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</si>
  <si>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</si>
  <si>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</si>
  <si>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</si>
  <si>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</si>
  <si>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</si>
  <si>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</si>
  <si>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</si>
  <si>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</si>
  <si>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</si>
  <si>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</si>
  <si>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</si>
  <si>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</si>
  <si>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</si>
  <si>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</si>
  <si>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</si>
  <si>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</si>
  <si>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</si>
  <si>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</si>
  <si>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</si>
  <si>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</si>
  <si>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</si>
  <si>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</si>
  <si>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</si>
  <si>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</si>
  <si>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</si>
  <si>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</si>
  <si>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</si>
  <si>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</si>
  <si>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</si>
  <si>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</si>
  <si>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</si>
  <si>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</si>
  <si>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</si>
  <si>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</si>
  <si>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</si>
  <si>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</si>
  <si>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</si>
  <si>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</si>
  <si>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</si>
  <si>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</si>
  <si>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</si>
  <si>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</si>
  <si>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</si>
  <si>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</si>
  <si>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</si>
  <si>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</si>
  <si>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</si>
  <si>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</si>
  <si>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</si>
  <si>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</si>
  <si>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</si>
  <si>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</si>
  <si>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</si>
  <si>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</si>
  <si>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</si>
  <si>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</si>
  <si>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</si>
  <si>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</si>
  <si>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</si>
  <si>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</si>
  <si>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</si>
  <si>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</si>
  <si>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</si>
  <si>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</si>
  <si>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</si>
  <si>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</si>
  <si>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</si>
  <si>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</si>
  <si>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</si>
  <si>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</si>
  <si>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</si>
  <si>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</si>
  <si>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</si>
  <si>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</si>
  <si>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</si>
  <si>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</si>
  <si>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</si>
  <si>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</si>
  <si>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</si>
  <si>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</si>
  <si>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</si>
  <si>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</si>
  <si>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</si>
  <si>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</si>
  <si>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</si>
  <si>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</si>
  <si>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</si>
  <si>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</si>
  <si>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</si>
  <si>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</si>
  <si>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</si>
  <si>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</si>
  <si>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</si>
  <si>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</si>
  <si>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</si>
  <si>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</si>
  <si>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</si>
  <si>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</si>
  <si>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</si>
  <si>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</si>
  <si>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</si>
  <si>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</si>
  <si>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</si>
  <si>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</si>
  <si>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</si>
  <si>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</si>
  <si>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</si>
  <si>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</si>
  <si>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</si>
  <si>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</si>
  <si>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</si>
  <si>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</si>
  <si>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</si>
  <si>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</si>
  <si>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</si>
  <si>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</si>
  <si>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</si>
  <si>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</si>
  <si>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</si>
  <si>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</si>
  <si>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</si>
  <si>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</si>
  <si>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</si>
  <si>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</si>
  <si>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</si>
  <si>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</si>
  <si>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</si>
  <si>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</si>
  <si>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</si>
  <si>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</si>
  <si>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</si>
  <si>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</si>
  <si>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</si>
  <si>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</si>
  <si>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</si>
  <si>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</si>
  <si>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</si>
  <si>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</si>
  <si>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</si>
  <si>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</si>
  <si>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</si>
  <si>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</si>
  <si>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</si>
  <si>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</si>
  <si>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</si>
  <si>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</si>
  <si>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</si>
  <si>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</si>
  <si>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</si>
  <si>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</si>
  <si>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</si>
  <si>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</si>
  <si>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</si>
  <si>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</si>
  <si>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</si>
  <si>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</si>
  <si>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</si>
  <si>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</si>
  <si>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</si>
  <si>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</si>
  <si>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</si>
  <si>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</si>
  <si>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</si>
  <si>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</si>
  <si>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</si>
  <si>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</si>
  <si>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</si>
  <si>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</si>
  <si>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</si>
  <si>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</si>
  <si>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</si>
  <si>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</si>
  <si>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</si>
  <si>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</si>
  <si>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</si>
  <si>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</si>
  <si>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</si>
  <si>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</si>
  <si>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</si>
  <si>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</si>
  <si>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</si>
  <si>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</si>
  <si>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</si>
  <si>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</si>
  <si>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</si>
  <si>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</si>
  <si>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</si>
  <si>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</si>
  <si>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</si>
  <si>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</si>
  <si>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</si>
  <si>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</si>
  <si>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</si>
  <si>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</si>
  <si>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</si>
  <si>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</si>
  <si>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</si>
  <si>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</si>
  <si>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</si>
  <si>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</si>
  <si>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</si>
  <si>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</si>
  <si>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</si>
  <si>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</si>
  <si>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</si>
  <si>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</si>
  <si>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</si>
  <si>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</si>
  <si>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</si>
  <si>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</si>
  <si>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</si>
  <si>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</si>
  <si>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</si>
  <si>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</si>
  <si>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</si>
  <si>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</si>
  <si>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</si>
  <si>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</si>
  <si>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</si>
  <si>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</si>
  <si>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</si>
  <si>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</si>
  <si>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</si>
  <si>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</si>
  <si>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</si>
  <si>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</si>
  <si>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</si>
  <si>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</si>
  <si>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</si>
  <si>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</si>
  <si>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</si>
  <si>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</si>
  <si>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</si>
  <si>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</si>
  <si>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</si>
  <si>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</si>
  <si>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</si>
  <si>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</si>
  <si>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</si>
  <si>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</si>
  <si>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</si>
  <si>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</si>
  <si>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</si>
  <si>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</si>
  <si>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</si>
  <si>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</si>
  <si>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</si>
  <si>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</si>
  <si>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</si>
  <si>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</si>
  <si>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</si>
  <si>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</si>
  <si>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</si>
  <si>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</si>
  <si>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</si>
  <si>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</si>
  <si>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</si>
  <si>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</si>
  <si>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</si>
  <si>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</si>
  <si>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</si>
  <si>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</si>
  <si>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</si>
  <si>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</si>
  <si>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</si>
  <si>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</si>
  <si>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</si>
  <si>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</si>
  <si>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</si>
  <si>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</si>
  <si>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</si>
  <si>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</si>
  <si>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</si>
  <si>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</si>
  <si>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</si>
  <si>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</si>
  <si>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</si>
  <si>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</si>
  <si>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</si>
  <si>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</si>
  <si>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</si>
  <si>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</si>
  <si>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</si>
  <si>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</si>
  <si>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</si>
  <si>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</si>
  <si>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</si>
  <si>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</si>
  <si>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</si>
  <si>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</si>
  <si>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</si>
  <si>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</si>
  <si>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</si>
  <si>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</si>
  <si>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</si>
  <si>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</si>
  <si>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</si>
  <si>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</si>
  <si>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</si>
  <si>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</si>
  <si>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</si>
  <si>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</si>
  <si>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</si>
  <si>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</si>
  <si>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</si>
  <si>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</si>
  <si>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</si>
  <si>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</si>
  <si>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</si>
  <si>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</si>
  <si>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</si>
  <si>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</si>
  <si>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</si>
  <si>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</si>
  <si>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</si>
  <si>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</si>
  <si>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</si>
  <si>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</si>
  <si>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</si>
  <si>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</si>
  <si>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</si>
  <si>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</si>
  <si>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</si>
  <si>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</si>
  <si>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</si>
  <si>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</si>
  <si>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</si>
  <si>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</si>
  <si>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</si>
  <si>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</si>
  <si>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</si>
  <si>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</si>
  <si>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</si>
  <si>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</si>
  <si>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</si>
  <si>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</si>
  <si>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</si>
  <si>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</si>
  <si>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</si>
  <si>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</si>
  <si>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</si>
  <si>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</si>
  <si>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</si>
  <si>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</si>
  <si>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</si>
  <si>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</si>
  <si>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</si>
  <si>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</si>
  <si>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</si>
  <si>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</si>
  <si>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</si>
  <si>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</si>
  <si>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</si>
  <si>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</si>
  <si>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</si>
  <si>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</si>
  <si>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</si>
  <si>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</si>
  <si>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</si>
  <si>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</si>
  <si>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</si>
  <si>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</si>
  <si>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</si>
  <si>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</si>
  <si>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</si>
  <si>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</si>
  <si>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</si>
  <si>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</si>
  <si>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</si>
  <si>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</si>
  <si>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</si>
  <si>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</si>
  <si>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</si>
  <si>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</si>
  <si>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</si>
  <si>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</si>
  <si>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</si>
  <si>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</si>
  <si>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</si>
  <si>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</si>
  <si>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</si>
  <si>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</si>
  <si>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</si>
  <si>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</si>
  <si>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</si>
  <si>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</si>
  <si>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</si>
  <si>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</si>
  <si>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</si>
  <si>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</si>
  <si>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</si>
  <si>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</si>
  <si>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</si>
  <si>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</si>
  <si>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</si>
  <si>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</si>
  <si>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</si>
  <si>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</si>
  <si>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</si>
  <si>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</si>
  <si>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</si>
  <si>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</si>
  <si>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</si>
  <si>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</si>
  <si>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</si>
  <si>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</si>
  <si>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</si>
  <si>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</si>
  <si>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</si>
  <si>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</si>
  <si>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</si>
  <si>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</si>
  <si>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</si>
  <si>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</si>
  <si>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</si>
  <si>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</si>
  <si>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</si>
  <si>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</si>
  <si>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</si>
  <si>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</si>
  <si>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</si>
  <si>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</si>
  <si>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</si>
  <si>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</si>
  <si>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</si>
  <si>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</si>
  <si>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</si>
  <si>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</si>
  <si>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</si>
  <si>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</si>
  <si>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</si>
  <si>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</si>
  <si>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</si>
  <si>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</si>
  <si>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</si>
  <si>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</si>
  <si>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</si>
  <si>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</si>
  <si>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</si>
  <si>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</si>
  <si>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</si>
  <si>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</si>
  <si>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</si>
  <si>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</si>
  <si>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</si>
  <si>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</si>
  <si>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</si>
  <si>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</si>
  <si>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</si>
  <si>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</si>
  <si>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</si>
  <si>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</si>
  <si>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</si>
  <si>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</si>
  <si>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</si>
  <si>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</si>
  <si>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</si>
  <si>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</si>
  <si>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</si>
  <si>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</si>
  <si>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</si>
  <si>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</si>
  <si>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</si>
  <si>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</si>
  <si>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</si>
  <si>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</si>
  <si>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</si>
  <si>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</si>
  <si>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</si>
  <si>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</si>
  <si>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</si>
  <si>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</si>
  <si>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</si>
  <si>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</si>
  <si>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</si>
  <si>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</si>
  <si>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</si>
  <si>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</si>
  <si>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</si>
  <si>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</si>
  <si>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</si>
  <si>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</si>
  <si>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</si>
  <si>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</si>
  <si>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</si>
  <si>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</si>
  <si>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</si>
  <si>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</si>
  <si>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</si>
  <si>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</si>
  <si>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</si>
  <si>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</si>
  <si>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</si>
  <si>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</si>
  <si>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</si>
  <si>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</si>
  <si>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</si>
  <si>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</si>
  <si>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</si>
  <si>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</si>
  <si>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</si>
  <si>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</si>
  <si>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</si>
  <si>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</si>
  <si>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</si>
  <si>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</si>
  <si>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</si>
  <si>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</si>
  <si>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</si>
  <si>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</si>
  <si>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</si>
  <si>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</si>
  <si>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</si>
  <si>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</si>
  <si>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</si>
  <si>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</si>
  <si>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</si>
  <si>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</si>
  <si>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</si>
  <si>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</si>
  <si>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</si>
  <si>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</si>
  <si>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</si>
  <si>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</si>
  <si>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</si>
  <si>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</si>
  <si>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</si>
  <si>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</si>
  <si>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</si>
  <si>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</si>
  <si>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</si>
  <si>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</si>
  <si>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</si>
  <si>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</si>
  <si>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</si>
  <si>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</si>
  <si>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</si>
  <si>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</si>
  <si>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</si>
  <si>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</si>
  <si>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</si>
  <si>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</si>
  <si>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</si>
  <si>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</si>
  <si>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</si>
  <si>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</si>
  <si>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</si>
  <si>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</si>
  <si>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</si>
  <si>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</si>
  <si>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</si>
  <si>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</si>
  <si>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</si>
  <si>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</si>
  <si>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</si>
  <si>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</si>
  <si>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</si>
  <si>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</si>
  <si>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</si>
  <si>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</si>
  <si>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</si>
  <si>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</si>
  <si>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</si>
  <si>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</si>
  <si>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</si>
  <si>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</si>
  <si>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</si>
  <si>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</si>
  <si>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</si>
  <si>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</si>
  <si>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</si>
  <si>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</si>
  <si>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</si>
  <si>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</si>
  <si>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</si>
  <si>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</si>
  <si>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</si>
  <si>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</si>
  <si>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</si>
  <si>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</si>
  <si>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</si>
  <si>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</si>
  <si>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</si>
  <si>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</si>
  <si>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</si>
  <si>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</si>
  <si>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</si>
  <si>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</si>
  <si>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</si>
  <si>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</si>
  <si>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</si>
  <si>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</si>
  <si>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</si>
  <si>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</si>
  <si>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</si>
  <si>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</si>
  <si>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</si>
  <si>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</si>
  <si>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</si>
  <si>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</si>
  <si>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</si>
  <si>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</si>
  <si>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</si>
  <si>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</si>
  <si>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</si>
  <si>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</si>
  <si>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</si>
  <si>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</si>
  <si>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</si>
  <si>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</si>
  <si>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</si>
  <si>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</si>
  <si>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</si>
  <si>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</si>
  <si>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</si>
  <si>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</si>
  <si>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</si>
  <si>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</si>
  <si>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</si>
  <si>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</si>
  <si>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</si>
  <si>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</si>
  <si>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</si>
  <si>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</si>
  <si>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</si>
  <si>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</si>
  <si>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</si>
  <si>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</si>
  <si>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</si>
  <si>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</si>
  <si>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</si>
  <si>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</si>
  <si>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</si>
  <si>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</si>
  <si>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</si>
  <si>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</si>
  <si>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</si>
  <si>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</si>
  <si>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</si>
  <si>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</si>
  <si>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</si>
  <si>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</si>
  <si>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</si>
  <si>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</si>
  <si>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</si>
  <si>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</si>
  <si>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</si>
  <si>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</si>
  <si>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</si>
  <si>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</si>
  <si>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</si>
  <si>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</si>
  <si>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</si>
  <si>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</si>
  <si>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</si>
  <si>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</si>
  <si>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</si>
  <si>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</si>
  <si>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</si>
  <si>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</si>
  <si>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</si>
  <si>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</si>
  <si>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</si>
  <si>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</si>
  <si>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</si>
  <si>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</si>
  <si>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</si>
  <si>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</si>
  <si>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</si>
  <si>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</si>
  <si>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</si>
  <si>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</si>
  <si>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</si>
  <si>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</si>
  <si>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</si>
  <si>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</si>
  <si>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</si>
  <si>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</si>
  <si>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</si>
  <si>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</si>
  <si>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</si>
  <si>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</si>
  <si>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</si>
  <si>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</si>
  <si>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</si>
  <si>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</si>
  <si>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</si>
  <si>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</si>
  <si>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</si>
  <si>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</si>
  <si>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</si>
  <si>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</si>
  <si>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</si>
  <si>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</si>
  <si>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</si>
  <si>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</si>
  <si>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</si>
  <si>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</si>
  <si>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</si>
  <si>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</si>
  <si>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</si>
  <si>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</si>
  <si>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</si>
  <si>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</si>
  <si>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</si>
  <si>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</si>
  <si>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</si>
  <si>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</si>
  <si>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</si>
  <si>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</si>
  <si>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</si>
  <si>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</si>
  <si>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</si>
  <si>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</si>
  <si>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</si>
  <si>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</si>
  <si>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</si>
  <si>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</si>
  <si>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</si>
  <si>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</si>
  <si>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</si>
  <si>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</si>
  <si>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</si>
  <si>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</si>
  <si>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</si>
  <si>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</si>
  <si>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</si>
  <si>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</si>
  <si>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</si>
  <si>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</si>
  <si>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</si>
  <si>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</si>
  <si>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</si>
  <si>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</si>
  <si>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</si>
  <si>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</si>
  <si>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</si>
  <si>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</si>
  <si>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</si>
  <si>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</si>
  <si>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</si>
  <si>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</si>
  <si>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</si>
  <si>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</si>
  <si>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</si>
  <si>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</si>
  <si>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</si>
  <si>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</si>
  <si>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</si>
  <si>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</si>
  <si>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</si>
  <si>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</si>
  <si>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</si>
  <si>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</si>
  <si>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</si>
  <si>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</si>
  <si>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</si>
  <si>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</si>
  <si>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</si>
  <si>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</si>
  <si>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</si>
  <si>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</si>
  <si>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</si>
  <si>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</si>
  <si>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</si>
  <si>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</si>
  <si>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</si>
  <si>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</si>
  <si>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</si>
  <si>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</si>
  <si>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</si>
  <si>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</si>
  <si>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</si>
  <si>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</si>
  <si>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</si>
  <si>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</si>
  <si>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</si>
  <si>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</si>
  <si>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</si>
  <si>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</si>
  <si>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</si>
  <si>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</si>
  <si>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</si>
  <si>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</si>
  <si>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</si>
  <si>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</si>
  <si>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</si>
  <si>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</si>
  <si>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</si>
  <si>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</si>
  <si>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</si>
  <si>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</si>
  <si>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</si>
  <si>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</si>
  <si>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</si>
  <si>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</si>
  <si>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</si>
  <si>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</si>
  <si>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</si>
  <si>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</si>
  <si>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</si>
  <si>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</si>
  <si>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</si>
  <si>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</si>
  <si>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</si>
  <si>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</si>
  <si>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</si>
  <si>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</si>
  <si>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</si>
  <si>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</si>
  <si>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</si>
  <si>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</si>
  <si>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</si>
  <si>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</si>
  <si>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</si>
  <si>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</si>
  <si>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</si>
  <si>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</si>
  <si>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</si>
  <si>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</si>
  <si>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</si>
  <si>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</si>
  <si>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</si>
  <si>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</si>
  <si>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</si>
  <si>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</si>
  <si>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</si>
  <si>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</si>
  <si>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</si>
  <si>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</si>
  <si>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</si>
  <si>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</si>
  <si>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</si>
  <si>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</si>
  <si>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</si>
  <si>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</si>
  <si>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</si>
  <si>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</si>
  <si>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</si>
  <si>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</si>
  <si>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</si>
  <si>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</si>
  <si>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</si>
  <si>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</si>
  <si>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</si>
  <si>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</si>
  <si>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</si>
  <si>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</si>
  <si>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</si>
  <si>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</si>
  <si>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</si>
  <si>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</si>
  <si>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</si>
  <si>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</si>
  <si>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</si>
  <si>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</si>
  <si>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</si>
  <si>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</si>
  <si>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</si>
  <si>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</si>
  <si>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</si>
  <si>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</si>
  <si>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</si>
  <si>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</si>
  <si>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</si>
  <si>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</si>
  <si>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</si>
  <si>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</si>
  <si>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</si>
  <si>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</si>
  <si>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</si>
  <si>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</si>
  <si>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</si>
  <si>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</si>
  <si>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</si>
  <si>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</si>
  <si>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</si>
  <si>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</si>
  <si>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</si>
  <si>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</si>
  <si>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</si>
  <si>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</si>
  <si>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</si>
  <si>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</si>
  <si>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</si>
  <si>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</si>
  <si>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</si>
  <si>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</si>
  <si>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</si>
  <si>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</si>
  <si>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</si>
  <si>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</si>
  <si>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</si>
  <si>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</si>
  <si>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</si>
  <si>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</si>
  <si>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</si>
  <si>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</si>
  <si>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</si>
  <si>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</si>
  <si>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</si>
  <si>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</si>
  <si>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</si>
  <si>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</si>
  <si>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</si>
  <si>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</si>
  <si>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</si>
  <si>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</si>
  <si>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</si>
  <si>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</si>
  <si>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</si>
  <si>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</si>
  <si>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</si>
  <si>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</si>
  <si>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</si>
  <si>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</si>
  <si>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</si>
  <si>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</si>
  <si>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</si>
  <si>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</si>
  <si>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</si>
  <si>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</si>
  <si>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</si>
  <si>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</si>
  <si>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</si>
  <si>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</si>
  <si>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</si>
  <si>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</si>
  <si>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</si>
  <si>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</si>
  <si>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</si>
  <si>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</si>
  <si>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</si>
  <si>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</si>
  <si>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</si>
  <si>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</si>
  <si>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</si>
  <si>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</si>
  <si>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</si>
  <si>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</si>
  <si>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</si>
  <si>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</si>
  <si>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</si>
  <si>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</si>
  <si>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</si>
  <si>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</si>
  <si>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</si>
  <si>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</si>
  <si>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</si>
  <si>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</si>
  <si>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</si>
  <si>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</si>
  <si>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</si>
  <si>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</si>
  <si>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</si>
  <si>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</si>
  <si>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</si>
  <si>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</si>
  <si>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</si>
  <si>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</si>
  <si>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</si>
  <si>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</si>
  <si>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</si>
  <si>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</si>
  <si>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</si>
  <si>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</si>
  <si>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</si>
  <si>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</si>
  <si>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</si>
  <si>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</si>
  <si>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</si>
  <si>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</si>
  <si>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</si>
  <si>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</si>
  <si>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</si>
  <si>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</si>
  <si>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</si>
  <si>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</si>
  <si>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</si>
  <si>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</si>
  <si>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</si>
  <si>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</si>
  <si>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</si>
  <si>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</si>
  <si>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</si>
  <si>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</si>
  <si>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</si>
  <si>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</si>
  <si>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</si>
  <si>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</si>
  <si>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</si>
  <si>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</si>
  <si>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</si>
  <si>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</si>
  <si>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</si>
  <si>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</si>
  <si>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</si>
  <si>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</si>
  <si>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</si>
  <si>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</si>
  <si>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</si>
  <si>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</si>
  <si>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</si>
  <si>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</si>
  <si>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</si>
  <si>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</si>
  <si>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</si>
  <si>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</si>
  <si>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</si>
  <si>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</si>
  <si>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</si>
  <si>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</si>
  <si>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</si>
  <si>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</si>
  <si>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</si>
  <si>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</si>
  <si>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</si>
  <si>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</si>
  <si>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</si>
  <si>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</si>
  <si>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</si>
  <si>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</si>
  <si>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</si>
  <si>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</si>
  <si>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</si>
  <si>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</si>
  <si>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</si>
  <si>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</si>
  <si>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</si>
  <si>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</si>
  <si>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</si>
  <si>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</si>
  <si>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</si>
  <si>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</si>
  <si>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</si>
  <si>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</si>
  <si>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</si>
  <si>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</si>
  <si>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</si>
  <si>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</si>
  <si>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</si>
  <si>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</si>
  <si>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</si>
  <si>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</si>
  <si>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</si>
  <si>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</si>
  <si>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</si>
  <si>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</si>
  <si>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</si>
  <si>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</si>
  <si>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</si>
  <si>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</si>
  <si>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</si>
  <si>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</si>
  <si>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</si>
  <si>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</si>
  <si>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</si>
  <si>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</si>
  <si>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</si>
  <si>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</si>
  <si>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</si>
  <si>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</si>
  <si>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</si>
  <si>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</si>
  <si>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</si>
  <si>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</si>
  <si>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</si>
  <si>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</si>
  <si>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</si>
  <si>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</si>
  <si>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</si>
  <si>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</si>
  <si>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</si>
  <si>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</si>
  <si>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</si>
  <si>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</si>
  <si>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</si>
  <si>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</si>
  <si>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</si>
  <si>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</si>
  <si>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</si>
  <si>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</si>
  <si>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</si>
  <si>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</si>
  <si>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</si>
  <si>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</si>
  <si>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</si>
  <si>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</si>
  <si>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</si>
  <si>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</si>
  <si>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</si>
  <si>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</si>
  <si>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</si>
  <si>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</si>
  <si>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</si>
  <si>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</si>
  <si>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</si>
  <si>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</si>
  <si>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</si>
  <si>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</si>
  <si>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</si>
  <si>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</si>
  <si>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</si>
  <si>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</si>
  <si>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</si>
  <si>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</si>
  <si>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</si>
  <si>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</si>
  <si>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</si>
  <si>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</si>
  <si>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</si>
  <si>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</si>
  <si>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</si>
  <si>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</si>
  <si>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</si>
  <si>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</si>
  <si>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</si>
  <si>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</si>
  <si>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</si>
  <si>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</si>
  <si>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</si>
  <si>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</si>
  <si>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</si>
  <si>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</si>
  <si>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</si>
  <si>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</si>
  <si>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</si>
  <si>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</si>
  <si>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</si>
  <si>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</si>
  <si>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</si>
  <si>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</si>
  <si>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</si>
  <si>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</si>
  <si>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</si>
  <si>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</si>
  <si>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</si>
  <si>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</si>
  <si>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</si>
  <si>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</si>
  <si>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</si>
  <si>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</si>
  <si>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</si>
  <si>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</si>
  <si>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</si>
  <si>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</si>
  <si>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</si>
  <si>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</si>
  <si>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</si>
  <si>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</si>
  <si>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</si>
  <si>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</si>
  <si>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</si>
  <si>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</si>
  <si>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</si>
  <si>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</si>
  <si>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</si>
  <si>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</si>
  <si>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</si>
  <si>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</si>
  <si>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</si>
  <si>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</si>
  <si>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</si>
  <si>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</si>
  <si>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</si>
  <si>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</si>
  <si>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</si>
  <si>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</si>
  <si>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</si>
  <si>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</si>
  <si>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</si>
  <si>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</si>
  <si>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</si>
  <si>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</si>
  <si>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</si>
  <si>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</si>
  <si>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</si>
  <si>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</si>
  <si>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</si>
  <si>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</si>
  <si>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</si>
  <si>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</si>
  <si>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</si>
  <si>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</si>
  <si>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</si>
  <si>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</si>
  <si>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</si>
  <si>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</si>
  <si>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</si>
  <si>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</si>
  <si>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</si>
  <si>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</si>
  <si>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</si>
  <si>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</si>
  <si>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</si>
  <si>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</si>
  <si>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</si>
  <si>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</si>
  <si>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</si>
  <si>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</si>
  <si>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</si>
  <si>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</si>
  <si>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</si>
  <si>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</si>
  <si>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</si>
  <si>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</si>
  <si>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</si>
  <si>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</si>
  <si>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</si>
  <si>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</si>
  <si>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</si>
  <si>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</si>
  <si>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</si>
  <si>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</si>
  <si>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</si>
  <si>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</si>
  <si>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</si>
  <si>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</si>
  <si>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</si>
  <si>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</si>
  <si>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</si>
  <si>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</si>
  <si>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</si>
  <si>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</si>
  <si>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</si>
  <si>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</si>
  <si>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</si>
  <si>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</si>
  <si>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</si>
  <si>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</si>
  <si>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</si>
  <si>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</si>
  <si>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</si>
  <si>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</si>
  <si>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</si>
  <si>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</si>
  <si>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</si>
  <si>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</si>
  <si>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</si>
  <si>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</si>
  <si>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</si>
  <si>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</si>
  <si>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</si>
  <si>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</si>
  <si>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</si>
  <si>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</si>
  <si>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</si>
  <si>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</si>
  <si>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</si>
  <si>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</si>
  <si>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</si>
  <si>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</si>
  <si>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</si>
  <si>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</si>
  <si>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</si>
  <si>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</si>
  <si>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</si>
  <si>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</si>
  <si>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</si>
  <si>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</si>
  <si>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</si>
  <si>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</si>
  <si>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</si>
  <si>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</si>
  <si>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</si>
  <si>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</si>
  <si>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</si>
  <si>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</si>
  <si>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</si>
  <si>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</si>
  <si>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</si>
  <si>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</si>
  <si>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</si>
  <si>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</si>
  <si>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</si>
  <si>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</si>
  <si>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</si>
  <si>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</si>
  <si>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</si>
  <si>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</si>
  <si>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</si>
  <si>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</si>
  <si>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</si>
  <si>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</si>
  <si>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</si>
  <si>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</si>
  <si>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</si>
  <si>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</si>
  <si>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</si>
  <si>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</si>
  <si>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</si>
  <si>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</si>
  <si>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</si>
  <si>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</si>
  <si>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</si>
  <si>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</si>
  <si>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</si>
  <si>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</si>
  <si>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</si>
  <si>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</si>
  <si>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</si>
  <si>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</si>
  <si>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</si>
  <si>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</si>
  <si>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</si>
  <si>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</si>
  <si>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</si>
  <si>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</si>
  <si>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</si>
  <si>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</si>
  <si>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</si>
  <si>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</si>
  <si>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</si>
  <si>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</si>
  <si>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</si>
  <si>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</si>
  <si>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</si>
  <si>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</si>
  <si>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</si>
  <si>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</si>
  <si>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</si>
  <si>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</si>
  <si>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</si>
  <si>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</si>
  <si>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</si>
  <si>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</si>
  <si>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</si>
  <si>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</si>
  <si>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</si>
  <si>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</si>
  <si>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</si>
  <si>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</si>
  <si>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</si>
  <si>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</si>
  <si>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</si>
  <si>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</si>
  <si>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</si>
  <si>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</si>
  <si>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</si>
  <si>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</si>
  <si>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</si>
  <si>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</si>
  <si>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</si>
  <si>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</si>
  <si>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</si>
  <si>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</si>
  <si>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</si>
  <si>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</si>
  <si>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</si>
  <si>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</si>
  <si>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</si>
  <si>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</si>
  <si>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</si>
  <si>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</si>
  <si>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</si>
  <si>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</si>
  <si>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</si>
  <si>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</si>
  <si>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</si>
  <si>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</si>
  <si>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</si>
  <si>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</si>
  <si>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</si>
  <si>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</si>
  <si>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</si>
  <si>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</si>
  <si>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</si>
  <si>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</si>
  <si>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</si>
  <si>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</si>
  <si>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</si>
  <si>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</si>
  <si>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</si>
  <si>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</si>
  <si>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</si>
  <si>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</si>
  <si>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</si>
  <si>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</si>
  <si>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</si>
  <si>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</si>
  <si>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</si>
  <si>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</si>
  <si>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</si>
  <si>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</si>
  <si>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</si>
  <si>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</si>
  <si>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</si>
  <si>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</si>
  <si>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</si>
  <si>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</si>
  <si>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</si>
  <si>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</si>
  <si>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</si>
  <si>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</si>
  <si>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</si>
  <si>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</si>
  <si>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</si>
  <si>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</si>
  <si>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</si>
  <si>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</si>
  <si>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</si>
  <si>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</si>
  <si>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</si>
  <si>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</si>
  <si>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</si>
  <si>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</si>
  <si>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</si>
  <si>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</si>
  <si>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</si>
  <si>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</si>
  <si>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</si>
  <si>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</si>
  <si>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</si>
  <si>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</si>
  <si>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</si>
  <si>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</si>
  <si>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</si>
  <si>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</si>
  <si>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</si>
  <si>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</si>
  <si>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</si>
  <si>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</si>
  <si>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</si>
  <si>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</si>
  <si>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</si>
  <si>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</si>
  <si>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</si>
  <si>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</si>
  <si>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</si>
  <si>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</si>
  <si>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</si>
  <si>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</si>
  <si>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</si>
  <si>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</si>
  <si>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</si>
  <si>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</si>
  <si>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</si>
  <si>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</si>
  <si>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</si>
  <si>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</si>
  <si>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</si>
  <si>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</si>
  <si>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</si>
  <si>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</si>
  <si>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</si>
  <si>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</si>
  <si>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</si>
  <si>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</si>
  <si>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</si>
  <si>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</si>
  <si>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</si>
  <si>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</si>
  <si>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</si>
  <si>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</si>
  <si>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</si>
  <si>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</si>
  <si>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</si>
  <si>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</si>
  <si>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</si>
  <si>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</si>
  <si>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</si>
  <si>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</si>
  <si>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</si>
  <si>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</si>
  <si>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</si>
  <si>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</si>
  <si>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</si>
  <si>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</si>
  <si>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</si>
  <si>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</si>
  <si>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</si>
  <si>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</si>
  <si>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</si>
  <si>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</si>
  <si>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</si>
  <si>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</si>
  <si>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</si>
  <si>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</si>
  <si>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</si>
  <si>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</si>
  <si>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</si>
  <si>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</si>
  <si>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</si>
  <si>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</si>
  <si>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</si>
  <si>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</si>
  <si>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</si>
  <si>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</si>
  <si>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</si>
  <si>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</si>
  <si>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</si>
  <si>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</si>
  <si>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</si>
  <si>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</si>
  <si>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</si>
  <si>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</si>
  <si>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</si>
  <si>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</si>
  <si>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</si>
  <si>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</si>
  <si>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</si>
  <si>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</si>
  <si>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</si>
  <si>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</si>
  <si>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</si>
  <si>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</si>
  <si>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</si>
  <si>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</si>
  <si>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</si>
  <si>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</si>
  <si>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</si>
  <si>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</si>
  <si>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</si>
  <si>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</si>
  <si>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</si>
  <si>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</si>
  <si>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</si>
  <si>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</si>
  <si>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</si>
  <si>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</si>
  <si>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</si>
  <si>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</si>
  <si>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</si>
  <si>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</si>
  <si>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</si>
  <si>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</si>
  <si>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</si>
  <si>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</si>
  <si>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</si>
  <si>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</si>
  <si>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</si>
  <si>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</si>
  <si>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</si>
  <si>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</si>
  <si>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</si>
  <si>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</si>
  <si>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</si>
  <si>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</si>
  <si>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</si>
  <si>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</si>
  <si>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</si>
  <si>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</si>
  <si>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</si>
  <si>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</si>
  <si>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</si>
  <si>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</si>
  <si>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</si>
  <si>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</si>
  <si>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</si>
  <si>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</si>
  <si>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</si>
  <si>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</si>
  <si>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</si>
  <si>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</si>
  <si>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</si>
  <si>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</si>
  <si>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</si>
  <si>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</si>
  <si>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</si>
  <si>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</si>
  <si>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</si>
  <si>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</si>
  <si>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</si>
  <si>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</si>
  <si>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</si>
  <si>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</si>
  <si>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</si>
  <si>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</si>
  <si>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</si>
  <si>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</si>
  <si>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</si>
  <si>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</si>
  <si>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</si>
  <si>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</si>
  <si>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</si>
  <si>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</si>
  <si>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</si>
  <si>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</si>
  <si>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</si>
  <si>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</si>
  <si>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</si>
  <si>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</si>
  <si>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</si>
  <si>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</si>
  <si>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</si>
  <si>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</si>
  <si>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</si>
  <si>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</si>
  <si>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</si>
  <si>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</si>
  <si>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</si>
  <si>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</si>
  <si>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</si>
  <si>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</si>
  <si>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</si>
  <si>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</si>
  <si>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</si>
  <si>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</si>
  <si>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</si>
  <si>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</si>
  <si>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</si>
  <si>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</si>
  <si>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</si>
  <si>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</si>
  <si>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</si>
  <si>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</si>
  <si>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</si>
  <si>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</si>
  <si>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</si>
  <si>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</si>
  <si>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</si>
  <si>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</si>
  <si>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</si>
  <si>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</si>
  <si>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</si>
  <si>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</si>
  <si>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</si>
  <si>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</si>
  <si>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</si>
  <si>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</si>
  <si>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</si>
  <si>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</si>
  <si>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</si>
  <si>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</si>
  <si>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</si>
  <si>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</si>
  <si>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</si>
  <si>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</si>
  <si>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</si>
  <si>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</si>
  <si>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</si>
  <si>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</si>
  <si>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</si>
  <si>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</si>
  <si>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</si>
  <si>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</si>
  <si>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</si>
  <si>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</si>
  <si>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</si>
  <si>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</si>
  <si>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</si>
  <si>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</si>
  <si>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</si>
  <si>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</si>
  <si>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</si>
  <si>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</si>
  <si>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</si>
  <si>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</si>
  <si>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</si>
  <si>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</si>
  <si>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</si>
  <si>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</si>
  <si>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</si>
  <si>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</si>
  <si>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</si>
  <si>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</si>
  <si>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</si>
  <si>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</si>
  <si>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</si>
  <si>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</si>
  <si>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</si>
  <si>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</si>
  <si>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</si>
  <si>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</si>
  <si>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</si>
  <si>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</si>
  <si>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</si>
  <si>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</si>
  <si>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</si>
  <si>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</si>
  <si>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</si>
  <si>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</si>
  <si>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</si>
  <si>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</si>
  <si>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</si>
  <si>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</si>
  <si>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</si>
  <si>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</si>
  <si>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</si>
  <si>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</si>
  <si>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</si>
  <si>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</si>
  <si>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</si>
  <si>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</si>
  <si>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</si>
  <si>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</si>
  <si>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</si>
  <si>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</si>
  <si>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</si>
  <si>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</si>
  <si>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</si>
  <si>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</si>
  <si>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</si>
  <si>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</si>
  <si>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</si>
  <si>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</si>
  <si>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</si>
  <si>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</si>
  <si>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</si>
  <si>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</si>
  <si>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</si>
  <si>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</si>
  <si>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</si>
  <si>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</si>
  <si>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</si>
  <si>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</si>
  <si>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</si>
  <si>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</si>
  <si>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</si>
  <si>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</si>
  <si>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</si>
  <si>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</si>
  <si>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</si>
  <si>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</si>
  <si>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</si>
  <si>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</si>
  <si>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</si>
  <si>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</si>
  <si>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</si>
  <si>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</si>
  <si>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</si>
  <si>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</si>
  <si>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</si>
  <si>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</si>
  <si>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</si>
  <si>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</si>
  <si>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</si>
  <si>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</si>
  <si>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</si>
  <si>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</si>
  <si>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</si>
  <si>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</si>
  <si>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</si>
  <si>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</si>
  <si>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</si>
  <si>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</si>
  <si>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</si>
  <si>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</si>
  <si>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</si>
  <si>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</si>
  <si>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</si>
  <si>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</si>
  <si>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</si>
  <si>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</si>
  <si>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</si>
  <si>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</si>
  <si>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</si>
  <si>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</si>
  <si>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</si>
  <si>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</si>
  <si>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</si>
  <si>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</si>
  <si>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</si>
  <si>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</si>
  <si>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</si>
  <si>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</si>
  <si>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</si>
  <si>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</si>
  <si>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</si>
  <si>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</si>
  <si>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</si>
  <si>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</si>
  <si>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</si>
  <si>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</si>
  <si>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</si>
  <si>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</si>
  <si>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</si>
  <si>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</si>
  <si>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</si>
  <si>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</si>
  <si>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</si>
  <si>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</si>
  <si>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</si>
  <si>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</si>
  <si>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</si>
  <si>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</si>
  <si>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</si>
  <si>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</si>
  <si>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</si>
  <si>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</si>
  <si>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</si>
  <si>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</si>
  <si>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</si>
  <si>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</si>
  <si>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</si>
  <si>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</si>
  <si>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</si>
  <si>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</si>
  <si>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</si>
  <si>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</si>
  <si>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</si>
  <si>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</si>
  <si>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</si>
  <si>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</si>
  <si>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</si>
  <si>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</si>
  <si>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</si>
  <si>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</si>
  <si>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</si>
  <si>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</si>
  <si>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</si>
  <si>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</si>
  <si>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</si>
  <si>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</si>
  <si>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</si>
  <si>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</si>
  <si>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</si>
  <si>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</si>
  <si>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</si>
  <si>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</si>
  <si>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</si>
  <si>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</si>
  <si>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</si>
  <si>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</si>
  <si>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</si>
  <si>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</si>
  <si>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</si>
  <si>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</si>
  <si>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</si>
  <si>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</si>
  <si>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</si>
  <si>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</si>
  <si>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</si>
  <si>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</si>
  <si>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</si>
  <si>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</si>
  <si>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</si>
  <si>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</si>
  <si>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</si>
  <si>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</si>
  <si>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</si>
  <si>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</si>
  <si>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</si>
  <si>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</si>
  <si>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</si>
  <si>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</si>
  <si>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</si>
  <si>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</si>
  <si>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</si>
  <si>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</si>
  <si>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</si>
  <si>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</si>
  <si>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</si>
  <si>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</si>
  <si>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</si>
  <si>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</si>
  <si>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</si>
  <si>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</si>
  <si>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</si>
  <si>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</si>
  <si>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</si>
  <si>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</si>
  <si>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</si>
  <si>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</si>
  <si>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</si>
  <si>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</si>
  <si>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</si>
  <si>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</si>
  <si>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</si>
  <si>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</si>
  <si>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</si>
  <si>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</si>
  <si>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</si>
  <si>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</si>
  <si>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</si>
  <si>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</si>
  <si>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</si>
  <si>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</si>
  <si>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</si>
  <si>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</si>
  <si>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</si>
  <si>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</si>
  <si>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</si>
  <si>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</si>
  <si>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</si>
  <si>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</si>
  <si>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</si>
  <si>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</si>
  <si>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</si>
  <si>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</si>
  <si>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</si>
  <si>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</si>
  <si>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</si>
  <si>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</si>
  <si>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</si>
  <si>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</si>
  <si>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</si>
  <si>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</si>
  <si>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</si>
  <si>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</si>
  <si>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</si>
  <si>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</si>
  <si>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</si>
  <si>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</si>
  <si>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</si>
  <si>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</si>
  <si>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</si>
  <si>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</si>
  <si>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</si>
  <si>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</si>
  <si>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</si>
  <si>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</si>
  <si>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</si>
  <si>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</si>
  <si>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</si>
  <si>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</si>
  <si>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</si>
  <si>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</si>
  <si>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</si>
  <si>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</si>
  <si>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</si>
  <si>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</si>
  <si>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</si>
  <si>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</si>
  <si>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</si>
  <si>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</si>
  <si>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</si>
  <si>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</si>
  <si>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</si>
  <si>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</si>
  <si>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</si>
  <si>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</si>
  <si>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</si>
  <si>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</si>
  <si>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</si>
  <si>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</si>
  <si>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</si>
  <si>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</si>
  <si>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</si>
  <si>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</si>
  <si>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</si>
  <si>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</si>
  <si>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</si>
  <si>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</si>
  <si>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</si>
  <si>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</si>
  <si>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</si>
  <si>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</si>
  <si>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</si>
  <si>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</si>
  <si>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</si>
  <si>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</si>
  <si>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</si>
  <si>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</si>
  <si>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</si>
  <si>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</si>
  <si>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</si>
  <si>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</si>
  <si>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</si>
  <si>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</si>
  <si>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</si>
  <si>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</si>
  <si>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</si>
  <si>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</si>
  <si>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</si>
  <si>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</si>
  <si>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</si>
  <si>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</si>
  <si>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</si>
  <si>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</si>
  <si>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</si>
  <si>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</si>
  <si>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</si>
  <si>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</si>
  <si>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</si>
  <si>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</si>
  <si>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</si>
  <si>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</si>
  <si>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</si>
  <si>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</si>
  <si>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</si>
  <si>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</si>
  <si>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</si>
  <si>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</si>
  <si>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</si>
  <si>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</si>
  <si>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</si>
  <si>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</si>
  <si>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</si>
  <si>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</si>
  <si>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</si>
  <si>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</si>
  <si>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</si>
  <si>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</si>
  <si>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</si>
  <si>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</si>
  <si>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</si>
  <si>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</si>
  <si>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</si>
  <si>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</si>
  <si>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</si>
  <si>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</si>
  <si>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</si>
  <si>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</si>
  <si>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</si>
  <si>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</si>
  <si>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</si>
  <si>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</si>
  <si>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</si>
  <si>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</si>
  <si>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</si>
  <si>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</si>
  <si>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</si>
  <si>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</si>
  <si>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</si>
  <si>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</si>
  <si>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</si>
  <si>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</si>
  <si>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</si>
  <si>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</si>
  <si>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</si>
  <si>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</si>
  <si>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</si>
  <si>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</si>
  <si>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</si>
  <si>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</si>
  <si>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</si>
  <si>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</si>
  <si>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</si>
  <si>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</si>
  <si>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</si>
  <si>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</si>
  <si>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</si>
  <si>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</si>
  <si>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</si>
  <si>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</si>
  <si>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</si>
  <si>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</si>
  <si>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</si>
  <si>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</si>
  <si>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</si>
  <si>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</si>
  <si>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</si>
  <si>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</si>
  <si>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</si>
  <si>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</si>
  <si>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</si>
  <si>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</si>
  <si>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</si>
  <si>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</si>
  <si>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</si>
  <si>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</si>
  <si>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</si>
  <si>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</si>
  <si>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</si>
  <si>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</si>
  <si>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</si>
  <si>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</si>
  <si>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</si>
  <si>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</si>
  <si>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</si>
  <si>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</si>
  <si>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</si>
  <si>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</si>
  <si>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</si>
  <si>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</si>
  <si>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</si>
  <si>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</si>
  <si>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</si>
  <si>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</si>
  <si>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</si>
  <si>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</si>
  <si>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</si>
  <si>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</si>
  <si>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</si>
  <si>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</si>
  <si>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</si>
  <si>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</si>
  <si>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</si>
  <si>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</si>
  <si>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</si>
  <si>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</si>
  <si>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</si>
  <si>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</si>
  <si>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</si>
  <si>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</si>
  <si>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</si>
  <si>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</si>
  <si>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</si>
  <si>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</si>
  <si>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</si>
  <si>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</si>
  <si>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</si>
  <si>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</si>
  <si>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</si>
  <si>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</si>
  <si>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</si>
  <si>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</si>
  <si>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</si>
  <si>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</si>
  <si>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</si>
  <si>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</si>
  <si>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</si>
  <si>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</si>
  <si>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</si>
  <si>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</si>
  <si>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</si>
  <si>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</si>
  <si>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</si>
  <si>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</si>
  <si>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</si>
  <si>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</si>
  <si>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</si>
  <si>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</si>
  <si>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</si>
  <si>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</si>
  <si>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</si>
  <si>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</si>
  <si>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</si>
  <si>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</si>
  <si>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</si>
  <si>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</si>
  <si>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</si>
  <si>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</si>
  <si>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</si>
  <si>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</si>
  <si>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</si>
  <si>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</si>
  <si>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</si>
  <si>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</si>
  <si>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</si>
  <si>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</si>
  <si>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</si>
  <si>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</si>
  <si>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</si>
  <si>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</si>
  <si>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</si>
  <si>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</si>
  <si>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</si>
  <si>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</si>
  <si>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</si>
  <si>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</si>
  <si>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</si>
  <si>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</si>
  <si>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</si>
  <si>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</si>
  <si>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</si>
  <si>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</si>
  <si>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</si>
  <si>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</si>
  <si>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</si>
  <si>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</si>
  <si>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</si>
  <si>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</si>
  <si>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</si>
  <si>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</si>
  <si>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</si>
  <si>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</si>
  <si>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</si>
  <si>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</si>
  <si>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</si>
  <si>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</si>
  <si>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</si>
  <si>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</si>
  <si>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</si>
  <si>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</si>
  <si>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</si>
  <si>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</si>
  <si>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</si>
  <si>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</si>
  <si>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</si>
  <si>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</si>
  <si>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</si>
  <si>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</si>
  <si>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</si>
  <si>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</si>
  <si>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</si>
  <si>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</si>
  <si>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</si>
  <si>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</si>
  <si>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</si>
  <si>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</si>
  <si>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</si>
  <si>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</si>
  <si>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</si>
  <si>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</si>
  <si>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</si>
  <si>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</si>
  <si>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</si>
  <si>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</si>
  <si>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</si>
  <si>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</si>
  <si>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</si>
  <si>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</si>
  <si>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</si>
  <si>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</si>
  <si>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</si>
  <si>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</si>
  <si>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</si>
  <si>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</si>
  <si>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</si>
  <si>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</si>
  <si>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</si>
  <si>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</si>
  <si>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</si>
  <si>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</si>
  <si>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</si>
  <si>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</si>
  <si>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</si>
  <si>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</si>
  <si>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</si>
  <si>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</si>
  <si>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</si>
  <si>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</si>
  <si>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</si>
  <si>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</si>
  <si>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</si>
  <si>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</si>
  <si>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</si>
  <si>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</si>
  <si>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</si>
  <si>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</si>
  <si>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</si>
  <si>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</si>
  <si>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</si>
  <si>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</si>
  <si>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</si>
  <si>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</si>
  <si>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</si>
  <si>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</si>
  <si>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</si>
  <si>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</si>
  <si>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</si>
  <si>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</si>
  <si>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</si>
  <si>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</si>
  <si>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</si>
  <si>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</si>
  <si>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</si>
  <si>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</si>
  <si>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</si>
  <si>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</si>
  <si>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</si>
  <si>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</si>
  <si>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</si>
  <si>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</si>
  <si>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</si>
  <si>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</si>
  <si>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</si>
  <si>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</si>
  <si>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</si>
  <si>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</si>
  <si>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</si>
  <si>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</si>
  <si>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</si>
  <si>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</si>
  <si>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</si>
  <si>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</si>
  <si>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</si>
  <si>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</si>
  <si>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</si>
  <si>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</si>
  <si>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</si>
  <si>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</si>
  <si>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</si>
  <si>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</si>
  <si>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</si>
  <si>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</si>
  <si>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</si>
  <si>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</si>
  <si>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</si>
  <si>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</si>
  <si>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</si>
  <si>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</si>
  <si>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</si>
  <si>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</si>
  <si>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</si>
  <si>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</si>
  <si>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</si>
  <si>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</si>
  <si>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</si>
  <si>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</si>
  <si>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</si>
  <si>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</si>
  <si>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</si>
  <si>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</si>
  <si>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</si>
  <si>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</si>
  <si>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</si>
  <si>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</si>
  <si>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</si>
  <si>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</si>
  <si>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</si>
  <si>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</si>
  <si>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</si>
  <si>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</si>
  <si>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</si>
  <si>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</si>
  <si>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</si>
  <si>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</si>
  <si>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</si>
  <si>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</si>
  <si>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</si>
  <si>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</si>
  <si>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</si>
  <si>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</si>
  <si>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</si>
  <si>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</si>
  <si>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</si>
  <si>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</si>
  <si>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</si>
  <si>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</si>
  <si>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</si>
  <si>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</si>
  <si>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</si>
  <si>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</si>
  <si>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</si>
  <si>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</si>
  <si>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</si>
  <si>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</si>
  <si>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</si>
  <si>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</si>
  <si>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</si>
  <si>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</si>
  <si>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</si>
  <si>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</si>
  <si>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</si>
  <si>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</si>
  <si>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</si>
  <si>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</si>
  <si>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</si>
  <si>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</si>
  <si>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</si>
  <si>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</si>
  <si>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</si>
  <si>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</si>
  <si>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</si>
  <si>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</si>
  <si>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</si>
  <si>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</si>
  <si>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</si>
  <si>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</si>
  <si>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</si>
  <si>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</si>
  <si>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</si>
  <si>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</si>
  <si>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</si>
  <si>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</si>
  <si>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</si>
  <si>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</si>
  <si>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</si>
  <si>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</si>
  <si>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</si>
  <si>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</si>
  <si>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</si>
  <si>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</si>
  <si>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</si>
  <si>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</si>
  <si>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</si>
  <si>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</si>
  <si>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</si>
  <si>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</si>
  <si>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</si>
  <si>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</si>
  <si>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</si>
  <si>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</si>
  <si>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</si>
  <si>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</si>
  <si>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</si>
  <si>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</si>
  <si>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</si>
  <si>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</si>
  <si>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</si>
  <si>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</si>
  <si>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</si>
  <si>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</si>
  <si>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</si>
  <si>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</si>
  <si>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</si>
  <si>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</si>
  <si>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</si>
  <si>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</si>
  <si>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</si>
  <si>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</si>
  <si>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</si>
  <si>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</si>
  <si>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</si>
  <si>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</si>
  <si>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</si>
  <si>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</si>
  <si>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</si>
  <si>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</si>
  <si>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</si>
  <si>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</si>
  <si>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</si>
  <si>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</si>
  <si>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</si>
  <si>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</si>
  <si>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</si>
  <si>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</si>
  <si>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</si>
  <si>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</si>
  <si>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</si>
  <si>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</si>
  <si>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</si>
  <si>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</si>
  <si>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</si>
  <si>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</si>
  <si>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</si>
  <si>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</si>
  <si>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</si>
  <si>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</si>
  <si>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</si>
  <si>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</si>
  <si>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</si>
  <si>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</si>
  <si>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</si>
  <si>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</si>
  <si>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</si>
  <si>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</si>
  <si>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</si>
  <si>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</si>
  <si>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</si>
  <si>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</si>
  <si>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</si>
  <si>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</si>
  <si>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</si>
  <si>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</si>
  <si>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</si>
  <si>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</si>
  <si>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</si>
  <si>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</si>
  <si>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</si>
  <si>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</si>
  <si>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</si>
  <si>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</si>
  <si>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</si>
  <si>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</si>
  <si>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</si>
  <si>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</si>
  <si>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</si>
  <si>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</si>
  <si>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</si>
  <si>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</si>
  <si>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</si>
  <si>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</si>
  <si>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</si>
  <si>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</si>
  <si>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</si>
  <si>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</si>
  <si>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</si>
  <si>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</si>
  <si>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</si>
  <si>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</si>
  <si>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</si>
  <si>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</si>
  <si>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</si>
  <si>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</si>
  <si>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</si>
  <si>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</si>
  <si>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</si>
  <si>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</si>
  <si>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</si>
  <si>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</si>
  <si>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</si>
  <si>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</si>
  <si>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</si>
  <si>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</si>
  <si>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</si>
  <si>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</si>
  <si>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</si>
  <si>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</si>
  <si>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</si>
  <si>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</si>
  <si>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</si>
  <si>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</si>
  <si>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</si>
  <si>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</si>
  <si>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</si>
  <si>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</si>
  <si>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</si>
  <si>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</si>
  <si>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</si>
  <si>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</si>
  <si>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</si>
  <si>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</si>
  <si>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</si>
  <si>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</si>
  <si>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</si>
  <si>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</si>
  <si>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</si>
  <si>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</si>
  <si>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</si>
  <si>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</si>
  <si>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</si>
  <si>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</si>
  <si>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</si>
  <si>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</si>
  <si>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</si>
  <si>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</si>
  <si>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</si>
  <si>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</si>
  <si>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</si>
  <si>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</si>
  <si>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</si>
  <si>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</si>
  <si>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</si>
  <si>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</si>
  <si>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</si>
  <si>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</si>
  <si>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</si>
  <si>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</si>
  <si>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</si>
  <si>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</si>
  <si>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</si>
  <si>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</si>
  <si>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</si>
  <si>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</si>
  <si>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</si>
  <si>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</si>
  <si>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</si>
  <si>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</si>
  <si>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</si>
  <si>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</si>
  <si>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</si>
  <si>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</si>
  <si>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</si>
  <si>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</si>
  <si>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</si>
  <si>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</si>
  <si>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</si>
  <si>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</si>
  <si>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</si>
  <si>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</si>
  <si>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</si>
  <si>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</si>
  <si>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</si>
  <si>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</si>
  <si>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</si>
  <si>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</si>
  <si>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</si>
  <si>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</si>
  <si>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</si>
  <si>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</si>
  <si>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</si>
  <si>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</si>
  <si>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</si>
  <si>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</si>
  <si>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</si>
  <si>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</si>
  <si>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</si>
  <si>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</si>
  <si>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</si>
  <si>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</si>
  <si>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</si>
  <si>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</si>
  <si>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</si>
  <si>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</si>
  <si>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</si>
  <si>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</si>
  <si>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</si>
  <si>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</si>
  <si>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</si>
  <si>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</si>
  <si>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</si>
  <si>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</si>
  <si>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</si>
  <si>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</si>
  <si>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</si>
  <si>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</si>
  <si>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</si>
  <si>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</si>
  <si>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</si>
  <si>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</si>
  <si>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</si>
  <si>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</si>
  <si>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</si>
  <si>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</si>
  <si>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</si>
  <si>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</si>
  <si>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</si>
  <si>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</si>
  <si>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</si>
  <si>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</si>
  <si>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</si>
  <si>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</si>
  <si>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</si>
  <si>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</si>
  <si>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</si>
  <si>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</si>
  <si>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</si>
  <si>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</si>
  <si>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</si>
  <si>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</si>
  <si>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</si>
  <si>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</si>
  <si>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</si>
  <si>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</si>
  <si>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</si>
  <si>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</si>
  <si>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</si>
  <si>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</si>
  <si>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</si>
  <si>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</si>
  <si>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</si>
  <si>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</si>
  <si>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</si>
  <si>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</si>
  <si>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</si>
  <si>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</si>
  <si>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</si>
  <si>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</si>
  <si>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</si>
  <si>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</si>
  <si>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</si>
  <si>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</si>
  <si>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</si>
  <si>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</si>
  <si>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</si>
  <si>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</si>
  <si>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</si>
  <si>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</si>
  <si>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</si>
  <si>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</si>
  <si>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</si>
  <si>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</si>
  <si>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</si>
  <si>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</si>
  <si>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</si>
  <si>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</si>
  <si>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</si>
  <si>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</si>
  <si>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</si>
  <si>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</si>
  <si>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</si>
  <si>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</si>
  <si>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</si>
  <si>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</si>
  <si>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</si>
  <si>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</si>
  <si>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</si>
  <si>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</si>
  <si>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</si>
  <si>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</si>
  <si>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</si>
  <si>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</si>
  <si>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</si>
  <si>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</si>
  <si>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</si>
  <si>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</si>
  <si>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</si>
  <si>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</si>
  <si>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</si>
  <si>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</si>
  <si>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</si>
  <si>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</si>
  <si>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</si>
  <si>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</si>
  <si>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</si>
  <si>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</si>
  <si>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</si>
  <si>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</si>
  <si>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</si>
  <si>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</si>
  <si>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</si>
  <si>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</si>
  <si>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</si>
  <si>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</si>
  <si>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</si>
  <si>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</si>
  <si>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</si>
  <si>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</si>
  <si>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</si>
  <si>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</si>
  <si>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</si>
  <si>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</si>
  <si>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</si>
  <si>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</si>
  <si>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</si>
  <si>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</si>
  <si>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</si>
  <si>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</si>
  <si>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</si>
  <si>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</si>
  <si>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</si>
  <si>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</si>
  <si>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</si>
  <si>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</si>
  <si>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</si>
  <si>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</si>
  <si>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</si>
  <si>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</si>
  <si>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</si>
  <si>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</si>
  <si>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</si>
  <si>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</si>
  <si>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</si>
  <si>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</si>
  <si>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</si>
  <si>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</si>
  <si>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</si>
  <si>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</si>
  <si>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</si>
  <si>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</si>
  <si>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</si>
  <si>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</si>
  <si>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</si>
  <si>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</si>
  <si>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</si>
  <si>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</si>
  <si>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</si>
  <si>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</si>
  <si>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</si>
  <si>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</si>
  <si>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</si>
  <si>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</si>
  <si>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</si>
  <si>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</si>
  <si>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</si>
  <si>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</si>
  <si>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</si>
  <si>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</si>
  <si>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</si>
  <si>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</si>
  <si>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</si>
  <si>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</si>
  <si>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</si>
  <si>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</si>
  <si>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</si>
  <si>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</si>
  <si>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</si>
  <si>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</si>
  <si>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</si>
  <si>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</si>
  <si>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</si>
  <si>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</si>
  <si>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</si>
  <si>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</si>
  <si>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</si>
  <si>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</si>
  <si>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</si>
  <si>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</si>
  <si>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</si>
  <si>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</si>
  <si>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</si>
  <si>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</si>
  <si>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</si>
  <si>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</si>
  <si>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</si>
  <si>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</si>
  <si>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</si>
  <si>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</si>
  <si>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</si>
  <si>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</si>
  <si>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</si>
  <si>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</si>
  <si>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</si>
  <si>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</si>
  <si>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</si>
  <si>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</si>
  <si>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</si>
  <si>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</si>
  <si>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</si>
  <si>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</si>
  <si>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</si>
  <si>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</si>
  <si>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</si>
  <si>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</si>
  <si>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</si>
  <si>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</si>
  <si>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</si>
  <si>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</si>
  <si>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</si>
  <si>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</si>
  <si>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</si>
  <si>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</si>
  <si>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</si>
  <si>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</si>
  <si>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</si>
  <si>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</si>
  <si>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</si>
  <si>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</si>
  <si>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</si>
  <si>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</si>
  <si>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</si>
  <si>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</si>
  <si>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</si>
  <si>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</si>
  <si>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</si>
  <si>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</si>
  <si>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</si>
  <si>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</si>
  <si>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</si>
  <si>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</si>
  <si>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</si>
  <si>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</si>
  <si>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</si>
  <si>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</si>
  <si>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</si>
  <si>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</si>
  <si>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</si>
  <si>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</si>
  <si>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</si>
  <si>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</si>
  <si>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</si>
  <si>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</si>
  <si>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</si>
  <si>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</si>
  <si>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</si>
  <si>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</si>
  <si>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</si>
  <si>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</si>
  <si>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</si>
  <si>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</si>
  <si>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</si>
  <si>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</si>
  <si>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</si>
  <si>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</si>
  <si>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</si>
  <si>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</si>
  <si>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</si>
  <si>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</si>
  <si>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</si>
  <si>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</si>
  <si>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</si>
  <si>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</si>
  <si>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</si>
  <si>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</si>
  <si>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</si>
  <si>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</si>
  <si>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</si>
  <si>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</si>
  <si>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</si>
  <si>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</si>
  <si>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</si>
  <si>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</si>
  <si>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</si>
  <si>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</si>
  <si>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</si>
  <si>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</si>
  <si>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</si>
  <si>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</si>
  <si>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</si>
  <si>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</si>
  <si>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</si>
  <si>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</si>
  <si>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</si>
  <si>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</si>
  <si>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</si>
  <si>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</si>
  <si>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</si>
  <si>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</si>
  <si>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</si>
  <si>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</si>
  <si>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</si>
  <si>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</si>
  <si>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</si>
  <si>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</si>
  <si>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</si>
  <si>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</si>
  <si>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</si>
  <si>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</si>
  <si>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</si>
  <si>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</si>
  <si>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</si>
  <si>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</si>
  <si>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</si>
  <si>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</si>
  <si>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</si>
  <si>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</si>
  <si>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</si>
  <si>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</si>
  <si>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</si>
  <si>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</si>
  <si>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</si>
  <si>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</si>
  <si>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</si>
  <si>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</si>
  <si>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</si>
  <si>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</si>
  <si>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</si>
  <si>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</si>
  <si>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</si>
  <si>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</si>
  <si>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</si>
  <si>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</si>
  <si>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</si>
  <si>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</si>
  <si>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</si>
  <si>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</si>
  <si>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</si>
  <si>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</si>
  <si>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</si>
  <si>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</si>
  <si>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</si>
  <si>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</si>
  <si>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</si>
  <si>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</si>
  <si>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</si>
  <si>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</si>
  <si>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</si>
  <si>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</si>
  <si>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</si>
  <si>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</si>
  <si>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</si>
  <si>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</si>
  <si>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</si>
  <si>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</si>
  <si>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</si>
  <si>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</si>
  <si>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</si>
  <si>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</si>
  <si>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</si>
  <si>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</si>
  <si>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</si>
  <si>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</si>
  <si>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</si>
  <si>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</si>
  <si>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</si>
  <si>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</si>
  <si>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</si>
  <si>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</si>
  <si>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</si>
  <si>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</si>
  <si>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</si>
  <si>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</si>
  <si>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</si>
  <si>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</si>
  <si>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</si>
  <si>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</si>
  <si>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</si>
  <si>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</si>
  <si>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</si>
  <si>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</si>
  <si>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</si>
  <si>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</si>
  <si>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</si>
  <si>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</si>
  <si>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</si>
  <si>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</si>
  <si>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</si>
  <si>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</si>
  <si>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</si>
  <si>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</si>
  <si>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</si>
  <si>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</si>
  <si>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</si>
  <si>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</si>
  <si>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</si>
  <si>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</si>
  <si>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</si>
  <si>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</si>
  <si>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</si>
  <si>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</si>
  <si>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</si>
  <si>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</si>
  <si>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</si>
  <si>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</si>
  <si>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</si>
  <si>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</si>
  <si>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</si>
  <si>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</si>
  <si>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</si>
  <si>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</si>
  <si>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</si>
  <si>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</si>
  <si>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</si>
  <si>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</si>
  <si>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</si>
  <si>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</si>
  <si>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</si>
  <si>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</si>
  <si>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</si>
  <si>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</si>
  <si>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</si>
  <si>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</si>
  <si>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</si>
  <si>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</si>
  <si>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</si>
  <si>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</si>
  <si>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</si>
  <si>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</si>
  <si>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</si>
  <si>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</si>
  <si>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</si>
  <si>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</si>
  <si>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</si>
  <si>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</si>
  <si>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</si>
  <si>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</si>
  <si>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</si>
  <si>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</si>
  <si>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</si>
  <si>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</si>
  <si>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</si>
  <si>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</si>
  <si>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</si>
  <si>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</si>
  <si>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</si>
  <si>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</si>
  <si>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</si>
  <si>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</si>
  <si>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</si>
  <si>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</si>
  <si>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</si>
  <si>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</si>
  <si>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</si>
  <si>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</si>
  <si>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</si>
  <si>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</si>
  <si>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</si>
  <si>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</si>
  <si>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</si>
  <si>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</si>
  <si>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</si>
  <si>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</si>
  <si>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</si>
  <si>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</si>
  <si>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</si>
  <si>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</si>
  <si>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</si>
  <si>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</si>
  <si>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</si>
  <si>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</si>
  <si>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</si>
  <si>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</si>
  <si>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</si>
  <si>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</si>
  <si>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</si>
  <si>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</si>
  <si>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</si>
  <si>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</si>
  <si>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</si>
  <si>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</si>
  <si>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</si>
  <si>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</si>
  <si>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</si>
  <si>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</si>
  <si>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</si>
  <si>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</si>
  <si>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</si>
  <si>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</si>
  <si>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</si>
  <si>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</si>
  <si>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</si>
  <si>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</si>
  <si>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</si>
  <si>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</si>
  <si>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</si>
  <si>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</si>
  <si>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</si>
  <si>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</si>
  <si>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</si>
  <si>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</si>
  <si>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</si>
  <si>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</si>
  <si>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</si>
  <si>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</si>
  <si>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</si>
  <si>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</si>
  <si>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</si>
  <si>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</si>
  <si>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</si>
  <si>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</si>
  <si>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</si>
  <si>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</si>
  <si>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</si>
  <si>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</si>
  <si>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</si>
  <si>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</si>
  <si>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</si>
  <si>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</si>
  <si>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</si>
  <si>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</si>
  <si>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</si>
  <si>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</si>
  <si>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</si>
  <si>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</si>
  <si>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</si>
  <si>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</si>
  <si>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</si>
  <si>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</si>
  <si>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</si>
  <si>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</si>
  <si>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</si>
  <si>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</si>
  <si>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</si>
  <si>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</si>
  <si>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</si>
  <si>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</si>
  <si>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</si>
  <si>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</si>
  <si>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</si>
  <si>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</si>
  <si>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</si>
  <si>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</si>
  <si>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</si>
  <si>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</si>
  <si>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</si>
  <si>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</si>
  <si>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</si>
  <si>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</si>
  <si>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</si>
  <si>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</si>
  <si>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</si>
  <si>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</si>
  <si>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</si>
  <si>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</si>
  <si>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</si>
  <si>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</si>
  <si>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</si>
  <si>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</si>
  <si>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</si>
  <si>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</si>
  <si>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</si>
  <si>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</si>
  <si>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</si>
  <si>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</si>
  <si>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</si>
  <si>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</si>
  <si>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</si>
  <si>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</si>
  <si>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</si>
  <si>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</si>
  <si>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</si>
  <si>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</si>
  <si>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</si>
  <si>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</si>
  <si>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</si>
  <si>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</si>
  <si>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</si>
  <si>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</si>
  <si>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</si>
  <si>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</si>
  <si>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</si>
  <si>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</si>
  <si>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</si>
  <si>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</si>
  <si>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</si>
  <si>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</si>
  <si>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</si>
  <si>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</si>
  <si>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</si>
  <si>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</si>
  <si>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</si>
  <si>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</si>
  <si>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</si>
  <si>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</si>
  <si>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</si>
  <si>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</si>
  <si>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</si>
  <si>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</si>
  <si>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</si>
  <si>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</si>
  <si>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</si>
  <si>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</si>
  <si>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</si>
  <si>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</si>
  <si>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</si>
  <si>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</si>
  <si>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</si>
  <si>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</si>
  <si>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</si>
  <si>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</si>
  <si>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</si>
  <si>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</si>
  <si>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</si>
  <si>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</si>
  <si>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</si>
  <si>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</si>
  <si>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</si>
  <si>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</si>
  <si>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</si>
  <si>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</si>
  <si>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</si>
  <si>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</si>
  <si>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</si>
  <si>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</si>
  <si>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</si>
  <si>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</si>
  <si>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</si>
  <si>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</si>
  <si>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</si>
  <si>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</si>
  <si>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</si>
  <si>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</si>
  <si>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</si>
  <si>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</si>
  <si>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</si>
  <si>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</si>
  <si>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</si>
  <si>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</si>
  <si>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</si>
  <si>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</si>
  <si>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</si>
  <si>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</si>
  <si>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</si>
  <si>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</si>
  <si>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</si>
  <si>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</si>
  <si>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</si>
  <si>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</si>
  <si>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</si>
  <si>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</si>
  <si>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</si>
  <si>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</si>
  <si>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</si>
  <si>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</si>
  <si>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</si>
  <si>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</si>
  <si>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</si>
  <si>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</si>
  <si>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</si>
  <si>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</si>
  <si>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</si>
  <si>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</si>
  <si>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</si>
  <si>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</si>
  <si>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</si>
  <si>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</si>
  <si>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</si>
  <si>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</si>
  <si>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</si>
  <si>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</si>
  <si>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</si>
  <si>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</si>
  <si>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</si>
  <si>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</si>
  <si>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</si>
  <si>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</si>
  <si>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</si>
  <si>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</si>
  <si>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</si>
  <si>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</si>
  <si>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</si>
  <si>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</si>
  <si>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</si>
  <si>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</si>
  <si>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</si>
  <si>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</si>
  <si>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</si>
  <si>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</si>
  <si>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</si>
  <si>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</si>
  <si>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</si>
  <si>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</si>
  <si>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</si>
  <si>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</si>
  <si>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</si>
  <si>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</si>
  <si>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</si>
  <si>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</si>
  <si>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</si>
  <si>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</si>
  <si>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</si>
  <si>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</si>
  <si>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</si>
  <si>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</si>
  <si>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</si>
  <si>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</si>
  <si>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</si>
  <si>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</si>
  <si>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</si>
  <si>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</si>
  <si>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</si>
  <si>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</si>
  <si>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</si>
  <si>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</si>
  <si>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</si>
  <si>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</si>
  <si>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</si>
  <si>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</si>
  <si>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</si>
  <si>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</si>
  <si>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</si>
  <si>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</si>
  <si>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</si>
  <si>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</si>
  <si>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</si>
  <si>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</si>
  <si>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</si>
  <si>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</si>
  <si>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</si>
  <si>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</si>
  <si>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</si>
  <si>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</si>
  <si>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</si>
  <si>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</si>
  <si>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</si>
  <si>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</si>
  <si>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</si>
  <si>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</si>
  <si>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</si>
  <si>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</si>
  <si>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</si>
  <si>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</si>
  <si>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</si>
  <si>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</si>
  <si>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</si>
  <si>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</si>
  <si>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</si>
  <si>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</si>
  <si>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</si>
  <si>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</si>
  <si>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</si>
  <si>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</si>
  <si>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</si>
  <si>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</si>
  <si>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</si>
  <si>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</si>
  <si>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</si>
  <si>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</si>
  <si>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</si>
  <si>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</si>
  <si>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</si>
  <si>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</si>
  <si>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</si>
  <si>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</si>
  <si>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</si>
  <si>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</si>
  <si>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</si>
  <si>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</si>
  <si>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</si>
  <si>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</si>
  <si>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</si>
  <si>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</si>
  <si>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</si>
  <si>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</si>
  <si>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</si>
  <si>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</si>
  <si>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</si>
  <si>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</si>
  <si>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</si>
  <si>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</si>
  <si>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</si>
  <si>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</si>
  <si>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</si>
  <si>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</si>
  <si>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</si>
  <si>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</si>
  <si>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</si>
  <si>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</si>
  <si>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</si>
  <si>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</si>
  <si>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</si>
  <si>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</si>
  <si>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</si>
  <si>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</si>
  <si>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</si>
  <si>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</si>
  <si>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</si>
  <si>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</si>
  <si>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</si>
  <si>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</si>
  <si>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</si>
  <si>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</si>
  <si>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</si>
  <si>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</si>
  <si>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</si>
  <si>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</si>
  <si>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</si>
  <si>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</si>
  <si>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</si>
  <si>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</si>
  <si>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</si>
  <si>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</si>
  <si>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</si>
  <si>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</si>
  <si>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</si>
  <si>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</si>
  <si>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</si>
  <si>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</si>
  <si>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</si>
  <si>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</si>
  <si>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</si>
  <si>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</si>
  <si>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</si>
  <si>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</si>
  <si>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</si>
  <si>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</si>
  <si>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</si>
  <si>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</si>
  <si>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</si>
  <si>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</si>
  <si>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</si>
  <si>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</si>
  <si>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</si>
  <si>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</si>
  <si>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</si>
  <si>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</si>
  <si>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</si>
  <si>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</si>
  <si>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</si>
  <si>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</si>
  <si>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</si>
  <si>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</si>
  <si>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</si>
  <si>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</si>
  <si>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</si>
  <si>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</si>
  <si>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</si>
  <si>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</si>
  <si>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</si>
  <si>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</si>
  <si>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</si>
  <si>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</si>
  <si>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</si>
  <si>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</si>
  <si>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</si>
  <si>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</si>
  <si>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</si>
  <si>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</si>
  <si>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</si>
  <si>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</si>
  <si>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</si>
  <si>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</si>
  <si>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</si>
  <si>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</si>
  <si>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</si>
  <si>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</si>
  <si>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</si>
  <si>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</si>
  <si>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</si>
  <si>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</si>
  <si>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</si>
  <si>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</si>
  <si>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</si>
  <si>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</si>
  <si>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</si>
  <si>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</si>
  <si>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</si>
  <si>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</si>
  <si>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</si>
  <si>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</si>
  <si>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</si>
  <si>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</si>
  <si>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</si>
  <si>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</si>
  <si>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</si>
  <si>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</si>
  <si>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</si>
  <si>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</si>
  <si>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</si>
  <si>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</si>
  <si>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</si>
  <si>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</si>
  <si>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</si>
  <si>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</si>
  <si>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</si>
  <si>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</si>
  <si>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</si>
  <si>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</si>
  <si>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</si>
  <si>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</si>
  <si>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</si>
  <si>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</si>
  <si>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</si>
  <si>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</si>
  <si>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</si>
  <si>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</si>
  <si>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</si>
  <si>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</si>
  <si>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</si>
  <si>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</si>
  <si>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</si>
  <si>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</si>
  <si>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</si>
  <si>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</si>
  <si>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</si>
  <si>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</si>
  <si>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</si>
  <si>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</si>
  <si>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</si>
  <si>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</si>
  <si>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</si>
  <si>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</si>
  <si>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</si>
  <si>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</si>
  <si>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</si>
  <si>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</si>
  <si>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</si>
  <si>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</si>
  <si>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</si>
  <si>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</si>
  <si>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</si>
  <si>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</si>
  <si>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</si>
  <si>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</si>
  <si>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</si>
  <si>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</si>
  <si>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</si>
  <si>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</si>
  <si>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</si>
  <si>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</si>
  <si>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</si>
  <si>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</si>
  <si>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</si>
  <si>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</si>
  <si>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</si>
  <si>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</si>
  <si>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</si>
  <si>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</si>
  <si>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</si>
  <si>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</si>
  <si>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</si>
  <si>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</si>
  <si>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</si>
  <si>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</si>
  <si>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</si>
  <si>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</si>
  <si>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</si>
  <si>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</si>
  <si>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</si>
  <si>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</si>
  <si>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</si>
  <si>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</si>
  <si>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</si>
  <si>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</si>
  <si>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</si>
  <si>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</si>
  <si>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</si>
  <si>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</si>
  <si>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</si>
  <si>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</si>
  <si>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</si>
  <si>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</si>
  <si>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</si>
  <si>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</si>
  <si>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</si>
  <si>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</si>
  <si>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</si>
  <si>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</si>
  <si>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</si>
  <si>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</si>
  <si>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</si>
  <si>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</si>
  <si>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</si>
  <si>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</si>
  <si>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</si>
  <si>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</si>
  <si>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</si>
  <si>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</si>
  <si>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</si>
  <si>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</si>
  <si>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</si>
  <si>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</si>
  <si>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</si>
  <si>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</si>
  <si>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</si>
  <si>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</si>
  <si>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</si>
  <si>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</si>
  <si>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</si>
  <si>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</si>
  <si>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</si>
  <si>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</si>
  <si>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</si>
  <si>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</si>
  <si>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</si>
  <si>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</si>
  <si>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</si>
  <si>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</si>
  <si>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</si>
  <si>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</si>
  <si>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</si>
  <si>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</si>
  <si>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</si>
  <si>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</si>
  <si>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</si>
  <si>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</si>
  <si>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</si>
  <si>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</si>
  <si>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</si>
  <si>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</si>
  <si>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</si>
  <si>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</si>
  <si>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</si>
  <si>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</si>
  <si>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</si>
  <si>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</si>
  <si>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</si>
  <si>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</si>
  <si>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</si>
  <si>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</si>
  <si>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</si>
  <si>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</si>
  <si>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</si>
  <si>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</si>
  <si>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</si>
  <si>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</si>
  <si>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</si>
  <si>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</si>
  <si>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</si>
  <si>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</si>
  <si>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</si>
  <si>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</si>
  <si>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</si>
  <si>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</si>
  <si>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</si>
  <si>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</si>
  <si>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</si>
  <si>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</si>
  <si>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</si>
  <si>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</si>
  <si>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</si>
  <si>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</si>
  <si>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</si>
  <si>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</si>
  <si>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</si>
  <si>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</si>
  <si>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</si>
  <si>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</si>
  <si>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</si>
  <si>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</si>
  <si>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</si>
  <si>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</si>
  <si>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</si>
  <si>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</si>
  <si>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</si>
  <si>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</si>
  <si>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</si>
  <si>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</si>
  <si>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</si>
  <si>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</si>
  <si>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</si>
  <si>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</si>
  <si>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</si>
  <si>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</si>
  <si>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</si>
  <si>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</si>
  <si>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</si>
  <si>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</si>
  <si>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</si>
  <si>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</si>
  <si>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</si>
  <si>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</si>
  <si>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</si>
  <si>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</si>
  <si>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</si>
  <si>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</si>
  <si>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</si>
  <si>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</si>
  <si>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</si>
  <si>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</si>
  <si>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</si>
  <si>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</si>
  <si>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</si>
  <si>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</si>
  <si>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</si>
  <si>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</si>
  <si>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</si>
  <si>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</si>
  <si>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</si>
  <si>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</si>
  <si>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</si>
  <si>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</si>
  <si>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</si>
  <si>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</si>
  <si>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</si>
  <si>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</si>
  <si>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</si>
  <si>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</si>
  <si>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</si>
  <si>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</si>
  <si>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</si>
  <si>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</si>
  <si>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</si>
  <si>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</si>
  <si>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</si>
  <si>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</si>
  <si>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</si>
  <si>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</si>
  <si>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</si>
  <si>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</si>
  <si>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</si>
  <si>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</si>
  <si>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</si>
  <si>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</si>
  <si>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</si>
  <si>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</si>
  <si>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</si>
  <si>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</si>
  <si>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</si>
  <si>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</si>
  <si>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</si>
  <si>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</si>
  <si>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</si>
  <si>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</si>
  <si>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</si>
  <si>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</si>
  <si>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</si>
  <si>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</si>
  <si>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</si>
  <si>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</si>
  <si>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</si>
  <si>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</si>
  <si>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</si>
  <si>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</si>
  <si>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</si>
  <si>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</si>
  <si>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</si>
  <si>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</si>
  <si>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</si>
  <si>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</si>
  <si>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</si>
  <si>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</si>
  <si>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</si>
  <si>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</si>
  <si>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</si>
  <si>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</si>
  <si>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</si>
  <si>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</si>
  <si>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</si>
  <si>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</si>
  <si>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</si>
  <si>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</si>
  <si>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</si>
  <si>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</si>
  <si>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</si>
  <si>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</si>
  <si>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</si>
  <si>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</si>
  <si>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</si>
  <si>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</si>
  <si>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</si>
  <si>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</si>
  <si>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</si>
  <si>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</si>
  <si>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</si>
  <si>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</si>
  <si>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</si>
  <si>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</si>
  <si>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</si>
  <si>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</si>
  <si>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</si>
  <si>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</si>
  <si>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</si>
  <si>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</si>
  <si>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</si>
  <si>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</si>
  <si>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</si>
  <si>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</si>
  <si>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</si>
  <si>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</si>
  <si>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</si>
  <si>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</si>
  <si>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</si>
  <si>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</si>
  <si>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</si>
  <si>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</si>
  <si>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</si>
  <si>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</si>
  <si>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</si>
  <si>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</si>
  <si>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</si>
  <si>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</si>
  <si>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</si>
  <si>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</si>
  <si>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</si>
  <si>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</si>
  <si>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</si>
  <si>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</si>
  <si>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</si>
  <si>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</si>
  <si>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</si>
  <si>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</si>
  <si>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</si>
  <si>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</si>
  <si>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</si>
  <si>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</si>
  <si>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</si>
  <si>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</si>
  <si>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</si>
  <si>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</si>
  <si>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</si>
  <si>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</si>
  <si>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</si>
  <si>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</si>
  <si>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</si>
  <si>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</si>
  <si>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</si>
  <si>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</si>
  <si>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</si>
  <si>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</si>
  <si>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</si>
  <si>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</si>
  <si>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</si>
  <si>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</si>
  <si>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</si>
  <si>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</si>
  <si>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</si>
  <si>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</si>
  <si>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</si>
  <si>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</si>
  <si>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</si>
  <si>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</si>
  <si>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</si>
  <si>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</si>
  <si>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</si>
  <si>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</si>
  <si>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</si>
  <si>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</si>
  <si>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</si>
  <si>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</si>
  <si>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</si>
  <si>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</si>
  <si>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</si>
  <si>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</si>
  <si>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</si>
  <si>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</si>
  <si>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</si>
  <si>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</si>
  <si>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</si>
  <si>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</si>
  <si>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</si>
  <si>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</si>
  <si>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</si>
  <si>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</si>
  <si>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</si>
  <si>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</si>
  <si>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</si>
  <si>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</si>
  <si>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</si>
  <si>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</si>
  <si>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</si>
  <si>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</si>
  <si>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</si>
  <si>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</si>
  <si>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</si>
  <si>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</si>
  <si>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</si>
  <si>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</si>
  <si>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</si>
  <si>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</si>
  <si>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</si>
  <si>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</si>
  <si>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</si>
  <si>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</si>
  <si>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</si>
  <si>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</si>
  <si>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</si>
  <si>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</si>
  <si>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</si>
  <si>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</si>
  <si>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</si>
  <si>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</si>
  <si>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</si>
  <si>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</si>
  <si>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</si>
  <si>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</si>
  <si>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</si>
  <si>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</si>
  <si>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</si>
  <si>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</si>
  <si>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</si>
  <si>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</si>
  <si>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</si>
  <si>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</si>
  <si>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</si>
  <si>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</si>
  <si>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</si>
  <si>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</si>
  <si>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</si>
  <si>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</si>
  <si>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</si>
  <si>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</si>
  <si>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</si>
  <si>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</si>
  <si>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</si>
  <si>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</si>
  <si>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</si>
  <si>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</si>
  <si>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</si>
  <si>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</si>
  <si>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</si>
  <si>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</si>
  <si>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</si>
  <si>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</si>
  <si>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</si>
  <si>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</si>
  <si>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</si>
  <si>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</si>
  <si>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</si>
  <si>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</si>
  <si>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</si>
  <si>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</si>
  <si>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</si>
  <si>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</si>
  <si>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</si>
  <si>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</si>
  <si>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</si>
  <si>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</si>
  <si>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</si>
  <si>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</si>
  <si>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</si>
  <si>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</si>
  <si>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</si>
  <si>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</si>
  <si>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</si>
  <si>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</si>
  <si>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</si>
  <si>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</si>
  <si>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</si>
  <si>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</si>
  <si>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</si>
  <si>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</si>
  <si>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</si>
  <si>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</si>
  <si>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</si>
  <si>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</si>
  <si>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</si>
  <si>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</si>
  <si>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</si>
  <si>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</si>
  <si>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</si>
  <si>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</si>
  <si>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</si>
  <si>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</si>
  <si>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</si>
  <si>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</si>
  <si>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</si>
  <si>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</si>
  <si>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</si>
  <si>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</si>
  <si>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</si>
  <si>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</si>
  <si>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</si>
  <si>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</si>
  <si>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</si>
  <si>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</si>
  <si>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</si>
  <si>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</si>
  <si>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</si>
  <si>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</si>
  <si>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</si>
  <si>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</si>
  <si>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</si>
  <si>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</si>
  <si>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</si>
  <si>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</si>
  <si>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</si>
  <si>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</si>
  <si>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</si>
  <si>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</si>
  <si>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</si>
  <si>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</si>
  <si>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</si>
  <si>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</si>
  <si>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</si>
  <si>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</si>
  <si>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</si>
  <si>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</si>
  <si>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</si>
  <si>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</si>
  <si>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</si>
  <si>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</si>
  <si>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</si>
  <si>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</si>
  <si>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</si>
  <si>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</si>
  <si>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</si>
  <si>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</si>
  <si>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</si>
  <si>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</si>
  <si>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</si>
  <si>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</si>
  <si>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</si>
  <si>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</si>
  <si>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</si>
  <si>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</si>
  <si>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</si>
  <si>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</si>
  <si>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</si>
  <si>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</si>
  <si>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</si>
  <si>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</si>
  <si>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</si>
  <si>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</si>
  <si>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</si>
  <si>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</si>
  <si>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</si>
  <si>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</si>
  <si>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</si>
  <si>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</si>
  <si>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</si>
  <si>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</si>
  <si>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</si>
  <si>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</si>
  <si>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</si>
  <si>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</si>
  <si>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</si>
  <si>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</si>
  <si>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</si>
  <si>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</si>
  <si>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</si>
  <si>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</si>
  <si>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</si>
  <si>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</si>
  <si>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</si>
  <si>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</si>
  <si>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</si>
  <si>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</si>
  <si>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</si>
  <si>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</si>
  <si>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</si>
  <si>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</si>
  <si>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</si>
  <si>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</si>
  <si>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</si>
  <si>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</si>
  <si>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</si>
  <si>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</si>
  <si>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</si>
  <si>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</si>
  <si>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</si>
  <si>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</si>
  <si>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</si>
  <si>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</si>
  <si>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</si>
  <si>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</si>
  <si>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</si>
  <si>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</si>
  <si>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</si>
  <si>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</si>
  <si>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</si>
  <si>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</si>
  <si>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</si>
  <si>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</si>
  <si>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</si>
  <si>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</si>
  <si>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</si>
  <si>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</si>
  <si>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</si>
  <si>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</si>
  <si>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</si>
  <si>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</si>
  <si>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</si>
  <si>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</si>
  <si>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</si>
  <si>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</si>
  <si>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</si>
  <si>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</si>
  <si>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</si>
  <si>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</si>
  <si>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</si>
  <si>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</si>
  <si>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</si>
  <si>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</si>
  <si>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</si>
  <si>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</si>
  <si>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</si>
  <si>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</si>
  <si>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</si>
  <si>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</si>
  <si>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</si>
  <si>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</si>
  <si>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</si>
  <si>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</si>
  <si>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</si>
  <si>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</si>
  <si>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</si>
  <si>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</si>
  <si>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</si>
  <si>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</si>
  <si>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</si>
  <si>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</si>
  <si>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</si>
  <si>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</si>
  <si>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</si>
  <si>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</si>
  <si>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</si>
  <si>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</si>
  <si>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</si>
  <si>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</si>
  <si>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</si>
  <si>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</si>
  <si>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</si>
  <si>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</si>
  <si>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</si>
  <si>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</si>
  <si>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</si>
  <si>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</si>
  <si>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</si>
  <si>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</si>
  <si>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</si>
  <si>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</si>
  <si>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</si>
  <si>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</si>
  <si>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</si>
  <si>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</si>
  <si>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</si>
  <si>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</si>
  <si>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</si>
  <si>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</si>
  <si>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</si>
  <si>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</si>
  <si>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</si>
  <si>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</si>
  <si>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</si>
  <si>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</si>
  <si>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</si>
  <si>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</si>
  <si>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</si>
  <si>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</si>
  <si>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</si>
  <si>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</si>
  <si>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</si>
  <si>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</si>
  <si>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</si>
  <si>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</si>
  <si>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</si>
  <si>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</si>
  <si>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</si>
  <si>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</si>
  <si>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</si>
  <si>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</si>
  <si>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</si>
  <si>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</si>
  <si>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</si>
  <si>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</si>
  <si>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</si>
  <si>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</si>
  <si>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</si>
  <si>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</si>
  <si>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</si>
  <si>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</si>
  <si>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</si>
  <si>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</si>
  <si>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</si>
  <si>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</si>
  <si>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</si>
  <si>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</si>
  <si>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</si>
  <si>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</si>
  <si>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</si>
  <si>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</si>
  <si>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</si>
  <si>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</si>
  <si>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</si>
  <si>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</si>
  <si>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</si>
  <si>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</si>
  <si>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</si>
  <si>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</si>
  <si>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</si>
  <si>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</si>
  <si>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</si>
  <si>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</si>
  <si>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</si>
  <si>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</si>
  <si>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</si>
  <si>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</si>
  <si>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</si>
  <si>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</si>
  <si>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</si>
  <si>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</si>
  <si>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</si>
  <si>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</si>
  <si>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</si>
  <si>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</si>
  <si>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</si>
  <si>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</si>
  <si>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</si>
  <si>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</si>
  <si>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</si>
  <si>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</si>
  <si>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</si>
  <si>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</si>
  <si>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</si>
  <si>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</si>
  <si>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</si>
  <si>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</si>
  <si>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</si>
  <si>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</si>
  <si>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</si>
  <si>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</si>
  <si>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</si>
  <si>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</si>
  <si>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</si>
  <si>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</si>
  <si>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</si>
  <si>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</si>
  <si>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</si>
  <si>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</si>
  <si>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</si>
  <si>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</si>
  <si>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</si>
  <si>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</si>
  <si>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</si>
  <si>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</si>
  <si>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</si>
  <si>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</si>
  <si>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</si>
  <si>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</si>
  <si>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</si>
  <si>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</si>
  <si>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</si>
  <si>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</si>
  <si>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</si>
  <si>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</si>
  <si>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</si>
  <si>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</si>
  <si>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</si>
  <si>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</si>
  <si>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</si>
  <si>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</si>
  <si>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</si>
  <si>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</si>
  <si>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</si>
  <si>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</si>
  <si>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</si>
  <si>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</si>
  <si>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</si>
  <si>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</si>
  <si>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</si>
  <si>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</si>
  <si>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</si>
  <si>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</si>
  <si>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</si>
  <si>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</si>
  <si>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</si>
  <si>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</si>
  <si>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</si>
  <si>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</si>
  <si>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</si>
  <si>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</si>
  <si>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</si>
  <si>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</si>
  <si>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</si>
  <si>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</si>
  <si>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</si>
  <si>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</si>
  <si>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</si>
  <si>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</si>
  <si>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</si>
  <si>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</si>
  <si>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</si>
  <si>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</si>
  <si>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</si>
  <si>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</si>
  <si>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</si>
  <si>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</si>
  <si>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</si>
  <si>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</si>
  <si>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</si>
  <si>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</si>
  <si>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</si>
  <si>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</si>
  <si>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</si>
  <si>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</si>
  <si>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</si>
  <si>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</si>
  <si>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</si>
  <si>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</si>
  <si>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</si>
  <si>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</si>
  <si>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</si>
  <si>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</si>
  <si>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</si>
  <si>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</si>
  <si>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</si>
  <si>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</si>
  <si>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</si>
  <si>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</si>
  <si>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</si>
  <si>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</si>
  <si>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</si>
  <si>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</si>
  <si>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</si>
  <si>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</si>
  <si>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</si>
  <si>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</si>
  <si>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</si>
  <si>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</si>
  <si>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</si>
  <si>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</si>
  <si>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</si>
  <si>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</si>
  <si>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</si>
  <si>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</si>
  <si>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</si>
  <si>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</si>
  <si>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</si>
  <si>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</si>
  <si>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</si>
  <si>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</si>
  <si>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</si>
  <si>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</si>
  <si>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</si>
  <si>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</si>
  <si>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</si>
  <si>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</si>
  <si>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</si>
  <si>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</si>
  <si>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</si>
  <si>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</si>
  <si>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</si>
  <si>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</si>
  <si>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</si>
  <si>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</si>
  <si>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</si>
  <si>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</si>
  <si>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</si>
  <si>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</si>
  <si>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</si>
  <si>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</si>
  <si>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</si>
  <si>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</si>
  <si>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</si>
  <si>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</si>
  <si>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</si>
  <si>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</si>
  <si>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</si>
  <si>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</si>
  <si>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</si>
  <si>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</si>
  <si>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</si>
  <si>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</si>
  <si>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</si>
  <si>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</si>
  <si>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</si>
  <si>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</si>
  <si>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</si>
  <si>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</si>
  <si>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</si>
  <si>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</si>
  <si>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</si>
  <si>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</si>
  <si>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</si>
  <si>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</si>
  <si>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</si>
  <si>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</si>
  <si>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</si>
  <si>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</si>
  <si>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</si>
  <si>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</si>
  <si>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</si>
  <si>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</si>
  <si>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</si>
  <si>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</si>
  <si>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</si>
  <si>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</si>
  <si>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</si>
  <si>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</si>
  <si>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</si>
  <si>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</si>
  <si>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</si>
  <si>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</si>
  <si>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</si>
  <si>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</si>
  <si>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</si>
  <si>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</si>
  <si>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</si>
  <si>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</si>
  <si>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</si>
  <si>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</si>
  <si>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</si>
  <si>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</si>
  <si>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</si>
  <si>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</si>
  <si>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</si>
  <si>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</si>
  <si>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</si>
  <si>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</si>
  <si>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</si>
  <si>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</si>
  <si>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</si>
  <si>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</si>
  <si>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</si>
  <si>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</si>
  <si>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</si>
  <si>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</si>
  <si>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</si>
  <si>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</si>
  <si>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</si>
  <si>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</si>
  <si>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</si>
  <si>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</si>
  <si>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</si>
  <si>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</si>
  <si>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</si>
  <si>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</si>
  <si>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</si>
  <si>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</si>
  <si>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</si>
  <si>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</si>
  <si>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</si>
  <si>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</si>
  <si>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</si>
  <si>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</si>
  <si>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</si>
  <si>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</si>
  <si>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</si>
  <si>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</si>
  <si>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</si>
  <si>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</si>
  <si>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</si>
  <si>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</si>
  <si>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</si>
  <si>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</si>
  <si>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</si>
  <si>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</si>
  <si>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</si>
  <si>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</si>
  <si>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</si>
  <si>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</si>
  <si>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</si>
  <si>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</si>
  <si>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</si>
  <si>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</si>
  <si>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</si>
  <si>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</si>
  <si>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</si>
  <si>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</si>
  <si>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</si>
  <si>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</si>
  <si>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</si>
  <si>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</si>
  <si>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</si>
  <si>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</si>
  <si>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</si>
  <si>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</si>
  <si>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</si>
  <si>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</si>
  <si>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</si>
  <si>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</si>
  <si>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</si>
  <si>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</si>
  <si>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</si>
  <si>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</si>
  <si>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</si>
  <si>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</si>
  <si>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</si>
  <si>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</si>
  <si>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</si>
  <si>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</si>
  <si>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</si>
  <si>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</si>
  <si>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</si>
  <si>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</si>
  <si>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</si>
  <si>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</si>
  <si>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</si>
  <si>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</si>
  <si>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</si>
  <si>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</si>
  <si>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</si>
  <si>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</si>
  <si>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</si>
  <si>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</si>
  <si>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</si>
  <si>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</si>
  <si>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</si>
  <si>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</si>
  <si>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</si>
  <si>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</si>
  <si>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</si>
  <si>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</si>
  <si>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</si>
  <si>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</si>
  <si>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</si>
  <si>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</si>
  <si>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</si>
  <si>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</si>
  <si>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</si>
  <si>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</si>
  <si>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</si>
  <si>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</si>
  <si>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</si>
  <si>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</si>
  <si>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</si>
  <si>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</si>
  <si>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</si>
  <si>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</si>
  <si>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</si>
  <si>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</si>
  <si>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</si>
  <si>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</si>
  <si>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</si>
  <si>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</si>
  <si>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</si>
  <si>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</si>
  <si>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</si>
  <si>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</si>
  <si>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</si>
  <si>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</si>
  <si>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</si>
  <si>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</si>
  <si>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</si>
  <si>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</si>
  <si>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</si>
  <si>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</si>
  <si>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</si>
  <si>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</si>
  <si>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</si>
  <si>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</si>
  <si>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</si>
  <si>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</si>
  <si>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</si>
  <si>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</si>
  <si>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</si>
  <si>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</si>
  <si>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</si>
  <si>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</si>
  <si>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</si>
  <si>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</si>
  <si>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</si>
  <si>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</si>
  <si>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</si>
  <si>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</si>
  <si>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</si>
  <si>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</si>
  <si>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</si>
  <si>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</si>
  <si>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</si>
  <si>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</si>
  <si>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</si>
  <si>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</si>
  <si>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</si>
  <si>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</si>
  <si>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</si>
  <si>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</si>
  <si>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</si>
  <si>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</si>
  <si>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</si>
  <si>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</si>
  <si>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</si>
  <si>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</si>
  <si>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</si>
  <si>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</si>
  <si>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</si>
  <si>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</si>
  <si>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</si>
  <si>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</si>
  <si>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</si>
  <si>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</si>
  <si>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</si>
  <si>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</si>
  <si>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</si>
  <si>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</si>
  <si>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</si>
  <si>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</si>
  <si>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</si>
  <si>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</si>
  <si>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</si>
  <si>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</si>
  <si>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</si>
  <si>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</si>
  <si>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</si>
  <si>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</si>
  <si>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</si>
  <si>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</si>
  <si>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</si>
  <si>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</si>
  <si>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</si>
  <si>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</si>
  <si>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</si>
  <si>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</si>
  <si>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</si>
  <si>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</si>
  <si>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</si>
  <si>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</si>
  <si>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</si>
  <si>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</si>
  <si>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</si>
  <si>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</si>
  <si>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</si>
  <si>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</si>
  <si>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</si>
  <si>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</si>
  <si>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</si>
  <si>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</si>
  <si>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</si>
  <si>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</si>
  <si>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</si>
  <si>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</si>
  <si>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</si>
  <si>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</si>
  <si>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</si>
  <si>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</si>
  <si>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</si>
  <si>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</si>
  <si>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</si>
  <si>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</si>
  <si>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</si>
  <si>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</si>
  <si>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</si>
  <si>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</si>
  <si>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</si>
  <si>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</si>
  <si>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</si>
  <si>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</si>
  <si>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</si>
  <si>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</si>
  <si>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</si>
  <si>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</si>
  <si>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</si>
  <si>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</si>
  <si>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</si>
  <si>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</si>
  <si>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</si>
  <si>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</si>
  <si>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</si>
  <si>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</si>
  <si>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</si>
  <si>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</si>
  <si>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</si>
  <si>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</si>
  <si>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</si>
  <si>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</si>
  <si>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</si>
  <si>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</si>
  <si>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</si>
  <si>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</si>
  <si>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</si>
  <si>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</si>
  <si>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</si>
  <si>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</si>
  <si>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</si>
  <si>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</si>
  <si>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</si>
  <si>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</si>
  <si>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</si>
  <si>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</si>
  <si>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</si>
  <si>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</si>
  <si>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</si>
  <si>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</si>
  <si>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</si>
  <si>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</si>
  <si>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</si>
  <si>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</si>
  <si>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</si>
  <si>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</si>
  <si>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</si>
  <si>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</si>
  <si>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</si>
  <si>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</si>
  <si>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</si>
  <si>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</si>
  <si>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</si>
  <si>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</si>
  <si>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</si>
  <si>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</si>
  <si>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</si>
  <si>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</si>
  <si>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</si>
  <si>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</si>
  <si>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</si>
  <si>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</si>
  <si>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</si>
  <si>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</si>
  <si>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</si>
  <si>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</si>
  <si>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</si>
  <si>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</si>
  <si>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</si>
  <si>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</si>
  <si>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</si>
  <si>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</si>
  <si>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</si>
  <si>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</si>
  <si>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</si>
  <si>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</si>
  <si>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</si>
  <si>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</si>
  <si>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</si>
  <si>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</si>
  <si>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</si>
  <si>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</si>
  <si>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</si>
  <si>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</si>
  <si>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</si>
  <si>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</si>
  <si>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</si>
  <si>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</si>
  <si>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</si>
  <si>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</si>
  <si>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</si>
  <si>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</si>
  <si>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</si>
  <si>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</si>
  <si>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</si>
  <si>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</si>
  <si>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</si>
  <si>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</si>
  <si>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</si>
  <si>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</si>
  <si>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</si>
  <si>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</si>
  <si>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</si>
  <si>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</si>
  <si>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</si>
  <si>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</si>
  <si>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</si>
  <si>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</si>
  <si>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</si>
  <si>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</si>
  <si>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</si>
  <si>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</si>
  <si>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</si>
  <si>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</si>
  <si>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</si>
  <si>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</si>
  <si>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</si>
  <si>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</si>
  <si>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</si>
  <si>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</si>
  <si>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</si>
  <si>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</si>
  <si>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</si>
  <si>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</si>
  <si>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</si>
  <si>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</si>
  <si>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</si>
  <si>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</si>
  <si>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</si>
  <si>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</si>
  <si>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</si>
  <si>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</si>
  <si>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</si>
  <si>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</si>
  <si>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</si>
  <si>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</si>
  <si>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</si>
  <si>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</si>
  <si>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</si>
  <si>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</si>
  <si>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</si>
  <si>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</si>
  <si>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</si>
  <si>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</si>
  <si>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</si>
  <si>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</si>
  <si>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</si>
  <si>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</si>
  <si>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</si>
  <si>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</si>
  <si>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</si>
  <si>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</si>
  <si>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</si>
  <si>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</si>
  <si>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</si>
  <si>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</si>
  <si>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</si>
  <si>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</si>
  <si>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</si>
  <si>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</si>
  <si>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</si>
  <si>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</si>
  <si>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</si>
  <si>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</si>
  <si>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</si>
  <si>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</si>
  <si>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</si>
  <si>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</si>
  <si>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</si>
  <si>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</si>
  <si>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</si>
  <si>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</si>
  <si>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</si>
  <si>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</si>
  <si>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</si>
  <si>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</si>
  <si>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</si>
  <si>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</si>
  <si>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</si>
  <si>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</si>
  <si>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</si>
  <si>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</si>
  <si>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</si>
  <si>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</si>
  <si>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</si>
  <si>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</si>
  <si>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</si>
  <si>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</si>
  <si>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</si>
  <si>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</si>
  <si>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</si>
  <si>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</si>
  <si>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</si>
  <si>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</si>
  <si>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</si>
  <si>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</si>
  <si>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</si>
  <si>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</si>
  <si>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</si>
  <si>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</si>
  <si>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</si>
  <si>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</si>
  <si>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</si>
  <si>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</si>
  <si>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</si>
  <si>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</si>
  <si>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</si>
  <si>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</si>
  <si>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</si>
  <si>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</si>
  <si>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</si>
  <si>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</si>
  <si>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</si>
  <si>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</si>
  <si>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</si>
  <si>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</si>
  <si>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</si>
  <si>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</si>
  <si>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</si>
  <si>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</si>
  <si>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</si>
  <si>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</si>
  <si>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</si>
  <si>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</si>
  <si>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</si>
  <si>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</si>
  <si>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</si>
  <si>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</si>
  <si>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</si>
  <si>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</si>
  <si>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</si>
  <si>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</si>
  <si>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</si>
  <si>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</si>
  <si>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</si>
  <si>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</si>
  <si>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</si>
  <si>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</si>
  <si>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</si>
  <si>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</si>
  <si>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</si>
  <si>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</si>
  <si>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</si>
  <si>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</si>
  <si>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</si>
  <si>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</si>
  <si>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</si>
  <si>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</si>
  <si>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</si>
  <si>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</si>
  <si>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</si>
  <si>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</si>
  <si>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</si>
  <si>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</si>
  <si>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</si>
  <si>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</si>
  <si>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</si>
  <si>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</si>
  <si>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</si>
  <si>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</si>
  <si>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</si>
  <si>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</si>
  <si>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</si>
  <si>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</si>
  <si>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</si>
  <si>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</si>
  <si>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</si>
  <si>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</si>
  <si>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</si>
  <si>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</si>
  <si>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</si>
  <si>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</si>
  <si>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</si>
  <si>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</si>
  <si>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</si>
  <si>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</si>
  <si>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</si>
  <si>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</si>
  <si>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</si>
  <si>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</si>
  <si>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</si>
  <si>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</si>
  <si>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</si>
  <si>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</si>
  <si>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</si>
  <si>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</si>
  <si>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</si>
  <si>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</si>
  <si>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</si>
  <si>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</si>
  <si>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</si>
  <si>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</si>
  <si>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</si>
  <si>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</si>
  <si>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</si>
  <si>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</si>
  <si>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</si>
  <si>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</si>
  <si>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</si>
  <si>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</si>
  <si>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</si>
  <si>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</si>
  <si>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</si>
  <si>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</si>
  <si>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</si>
  <si>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</si>
  <si>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</si>
  <si>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</si>
  <si>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</si>
  <si>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</si>
  <si>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</si>
  <si>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</si>
  <si>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</si>
  <si>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</si>
  <si>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</si>
  <si>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</si>
  <si>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</si>
  <si>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</si>
  <si>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</si>
  <si>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</si>
  <si>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</si>
  <si>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</si>
  <si>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</si>
  <si>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</si>
  <si>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</si>
  <si>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</si>
  <si>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</si>
  <si>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</si>
  <si>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</si>
  <si>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</si>
  <si>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</si>
  <si>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</si>
  <si>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</si>
  <si>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</si>
  <si>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</si>
  <si>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</si>
  <si>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</si>
  <si>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</si>
  <si>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</si>
  <si>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</si>
  <si>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</si>
  <si>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</si>
  <si>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</si>
  <si>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</si>
  <si>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</si>
  <si>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</si>
  <si>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</si>
  <si>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</si>
  <si>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</si>
  <si>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</si>
  <si>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</si>
  <si>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</si>
  <si>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</si>
  <si>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</si>
  <si>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</si>
  <si>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</si>
  <si>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</si>
  <si>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</si>
  <si>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</si>
  <si>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</si>
  <si>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</si>
  <si>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</si>
  <si>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</si>
  <si>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</si>
  <si>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</si>
  <si>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</si>
  <si>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</si>
  <si>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</si>
  <si>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</si>
  <si>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</si>
  <si>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</si>
  <si>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</si>
  <si>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</si>
  <si>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</si>
  <si>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</si>
  <si>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</si>
  <si>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</si>
  <si>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</si>
  <si>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</si>
  <si>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</si>
  <si>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</si>
  <si>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</si>
  <si>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</si>
  <si>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</si>
  <si>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</si>
  <si>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</si>
  <si>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</si>
  <si>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</si>
  <si>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</si>
  <si>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</si>
  <si>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</si>
  <si>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</si>
  <si>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</si>
  <si>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</si>
  <si>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</si>
  <si>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</si>
  <si>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</si>
  <si>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</si>
  <si>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</si>
  <si>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</si>
  <si>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</si>
  <si>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</si>
  <si>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</si>
  <si>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</si>
  <si>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</si>
  <si>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</si>
  <si>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</si>
  <si>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</si>
  <si>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</si>
  <si>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</si>
  <si>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</si>
  <si>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</si>
  <si>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</si>
  <si>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</si>
  <si>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</si>
  <si>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</si>
  <si>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</si>
  <si>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</si>
  <si>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</si>
  <si>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</si>
  <si>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</si>
  <si>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</si>
  <si>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</si>
  <si>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</si>
  <si>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</si>
  <si>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</si>
  <si>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</si>
  <si>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</si>
  <si>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</si>
  <si>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</si>
  <si>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</si>
  <si>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</si>
  <si>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</si>
  <si>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</si>
  <si>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</si>
  <si>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</si>
  <si>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</si>
  <si>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</si>
  <si>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</si>
  <si>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</si>
  <si>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</si>
  <si>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</si>
  <si>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</si>
  <si>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</si>
  <si>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</si>
  <si>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</si>
  <si>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</si>
  <si>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</si>
  <si>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</si>
  <si>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</si>
  <si>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</si>
  <si>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</si>
  <si>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</si>
  <si>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</si>
  <si>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</si>
  <si>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</si>
  <si>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</si>
  <si>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</si>
  <si>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</si>
  <si>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</si>
  <si>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</si>
  <si>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</si>
  <si>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</si>
  <si>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</si>
  <si>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</si>
  <si>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</si>
  <si>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</si>
  <si>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</si>
  <si>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</si>
  <si>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</si>
  <si>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</si>
  <si>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</si>
  <si>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</si>
  <si>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</si>
  <si>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</si>
  <si>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</si>
  <si>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</si>
  <si>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</si>
  <si>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</si>
  <si>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</si>
  <si>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</si>
  <si>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</si>
  <si>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</si>
  <si>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</si>
  <si>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</si>
  <si>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</si>
  <si>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</si>
  <si>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</si>
  <si>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</si>
  <si>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</si>
  <si>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</si>
  <si>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</si>
  <si>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</si>
  <si>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</si>
  <si>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</si>
  <si>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</si>
  <si>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</si>
  <si>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</si>
  <si>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</si>
  <si>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</si>
  <si>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</si>
  <si>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</si>
  <si>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</si>
  <si>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</si>
  <si>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</si>
  <si>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</si>
  <si>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</si>
  <si>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</si>
  <si>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</si>
  <si>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</si>
  <si>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</si>
  <si>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</si>
  <si>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</si>
  <si>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</si>
  <si>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</si>
  <si>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</si>
  <si>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</si>
  <si>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</si>
  <si>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</si>
  <si>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</si>
  <si>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</si>
  <si>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</si>
  <si>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</si>
  <si>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</si>
  <si>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</si>
  <si>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</si>
  <si>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</si>
  <si>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</si>
  <si>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</si>
  <si>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</si>
  <si>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</si>
  <si>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</si>
  <si>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</si>
  <si>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</si>
  <si>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</si>
  <si>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</si>
  <si>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</si>
  <si>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</si>
  <si>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</si>
  <si>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</si>
  <si>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</si>
  <si>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</si>
  <si>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</si>
  <si>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</si>
  <si>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</si>
  <si>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</si>
  <si>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</si>
  <si>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</si>
  <si>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</si>
  <si>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</si>
  <si>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</si>
  <si>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</si>
  <si>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</si>
  <si>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</si>
  <si>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</si>
  <si>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</si>
  <si>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</si>
  <si>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</si>
  <si>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</si>
  <si>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</si>
  <si>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</si>
  <si>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</si>
  <si>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</si>
  <si>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</si>
  <si>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</si>
  <si>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</si>
  <si>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</si>
  <si>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</si>
  <si>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</si>
  <si>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</si>
  <si>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</si>
  <si>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</si>
  <si>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</si>
  <si>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</si>
  <si>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</si>
  <si>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</si>
  <si>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</si>
  <si>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</si>
  <si>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</si>
  <si>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</si>
  <si>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</si>
  <si>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</si>
  <si>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</si>
  <si>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</si>
  <si>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</si>
  <si>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</si>
  <si>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</si>
  <si>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</si>
  <si>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</si>
  <si>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</si>
  <si>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</si>
  <si>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</si>
  <si>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</si>
  <si>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</si>
  <si>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</si>
  <si>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</si>
  <si>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</si>
  <si>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</si>
  <si>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</si>
  <si>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</si>
  <si>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</si>
  <si>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</si>
  <si>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</si>
  <si>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</si>
  <si>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</si>
  <si>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</si>
  <si>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</si>
  <si>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</si>
  <si>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</si>
  <si>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</si>
  <si>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</si>
  <si>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</si>
  <si>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</si>
  <si>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</si>
  <si>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</si>
  <si>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</si>
  <si>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</si>
  <si>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</si>
  <si>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</si>
  <si>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</si>
  <si>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</si>
  <si>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</si>
  <si>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</si>
  <si>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</si>
  <si>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</si>
  <si>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</si>
  <si>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</si>
  <si>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</si>
  <si>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</si>
  <si>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</si>
  <si>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</si>
  <si>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</si>
  <si>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</si>
  <si>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</si>
  <si>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</si>
  <si>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</si>
  <si>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</si>
  <si>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</si>
  <si>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</si>
  <si>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</si>
  <si>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</si>
  <si>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</si>
  <si>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</si>
  <si>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</si>
  <si>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</si>
  <si>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</si>
  <si>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</si>
  <si>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</si>
  <si>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</si>
  <si>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</si>
  <si>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</si>
  <si>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</si>
  <si>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</si>
  <si>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</si>
  <si>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</si>
  <si>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</si>
  <si>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</si>
  <si>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</si>
  <si>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</si>
  <si>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</si>
  <si>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</si>
  <si>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</si>
  <si>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</si>
  <si>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</si>
  <si>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</si>
  <si>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</si>
  <si>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</si>
  <si>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</si>
  <si>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</si>
  <si>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</si>
  <si>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</si>
  <si>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</si>
  <si>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</si>
  <si>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</si>
  <si>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</si>
  <si>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</si>
  <si>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</si>
  <si>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</si>
  <si>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</si>
  <si>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</si>
  <si>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</si>
  <si>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</si>
  <si>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</si>
  <si>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</si>
  <si>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</si>
  <si>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</si>
  <si>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</si>
  <si>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</si>
  <si>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</si>
  <si>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</si>
  <si>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</si>
  <si>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</si>
  <si>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</si>
  <si>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</si>
  <si>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</si>
  <si>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</si>
  <si>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</si>
  <si>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</si>
  <si>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</si>
  <si>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</si>
  <si>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</si>
  <si>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</si>
  <si>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</si>
  <si>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</si>
  <si>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</si>
  <si>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</si>
  <si>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</si>
  <si>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</si>
  <si>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</si>
  <si>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</si>
  <si>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</si>
  <si>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</si>
  <si>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</si>
  <si>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</si>
  <si>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</si>
  <si>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</si>
  <si>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</si>
  <si>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</si>
  <si>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</si>
  <si>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</si>
  <si>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</si>
  <si>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</si>
  <si>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</si>
  <si>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</si>
  <si>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</si>
  <si>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</si>
  <si>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</si>
  <si>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</si>
  <si>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</si>
  <si>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</si>
  <si>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</si>
  <si>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</si>
  <si>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</si>
  <si>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</si>
  <si>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</si>
  <si>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</si>
  <si>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</si>
  <si>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</si>
  <si>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</si>
  <si>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</si>
  <si>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</si>
  <si>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</si>
  <si>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</si>
  <si>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</si>
  <si>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</si>
  <si>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</si>
  <si>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</si>
  <si>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</si>
  <si>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</si>
  <si>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</si>
  <si>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</si>
  <si>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</si>
  <si>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</si>
  <si>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</si>
  <si>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</si>
  <si>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</si>
  <si>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</si>
  <si>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</si>
  <si>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</si>
  <si>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</si>
  <si>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</si>
  <si>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</si>
  <si>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</si>
  <si>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</si>
  <si>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</si>
  <si>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</si>
  <si>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</si>
  <si>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</si>
  <si>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</si>
  <si>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</si>
  <si>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</si>
  <si>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</si>
  <si>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</si>
  <si>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</si>
  <si>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</si>
  <si>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</si>
  <si>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</si>
  <si>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</si>
  <si>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</si>
  <si>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</si>
  <si>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</si>
  <si>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</si>
  <si>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</si>
  <si>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</si>
  <si>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</si>
  <si>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</si>
  <si>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</si>
  <si>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</si>
  <si>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</si>
  <si>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</si>
  <si>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</si>
  <si>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</si>
  <si>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</si>
  <si>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</si>
  <si>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</si>
  <si>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</si>
  <si>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</si>
  <si>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</si>
  <si>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</si>
  <si>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</si>
  <si>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</si>
  <si>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</si>
  <si>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</si>
  <si>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</si>
  <si>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</si>
  <si>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</si>
  <si>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</si>
  <si>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</si>
  <si>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</si>
  <si>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</si>
  <si>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</si>
  <si>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</si>
  <si>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</si>
  <si>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</si>
  <si>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</si>
  <si>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</si>
  <si>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</si>
  <si>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</si>
  <si>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</si>
  <si>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</si>
  <si>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</si>
  <si>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</si>
  <si>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</si>
  <si>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</si>
  <si>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</si>
  <si>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</si>
  <si>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</si>
  <si>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</si>
  <si>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</si>
  <si>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</si>
  <si>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</si>
  <si>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</si>
  <si>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</si>
  <si>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</si>
  <si>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</si>
  <si>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</si>
  <si>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</si>
  <si>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</si>
  <si>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</si>
  <si>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</si>
  <si>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</si>
  <si>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</si>
  <si>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</si>
  <si>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</si>
  <si>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</si>
  <si>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</si>
  <si>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</si>
  <si>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</si>
  <si>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</si>
  <si>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</si>
  <si>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</si>
  <si>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</si>
  <si>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</si>
  <si>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</si>
  <si>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</si>
  <si>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</si>
  <si>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</si>
  <si>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</si>
  <si>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</si>
  <si>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</si>
  <si>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</si>
  <si>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</si>
  <si>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</si>
  <si>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</si>
  <si>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</si>
  <si>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</si>
  <si>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</si>
  <si>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</si>
  <si>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</si>
  <si>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</si>
  <si>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</si>
  <si>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</si>
  <si>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</si>
  <si>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</si>
  <si>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</si>
  <si>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</si>
  <si>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</si>
  <si>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</si>
  <si>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</si>
  <si>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</si>
  <si>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</si>
  <si>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</si>
  <si>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</si>
  <si>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</si>
  <si>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</si>
  <si>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</si>
  <si>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</si>
  <si>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</si>
  <si>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</si>
  <si>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</si>
  <si>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</si>
  <si>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</si>
  <si>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</si>
  <si>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</si>
  <si>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</si>
  <si>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</si>
  <si>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</si>
  <si>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</si>
  <si>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</si>
  <si>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</si>
  <si>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</si>
  <si>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</si>
  <si>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</si>
  <si>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</si>
  <si>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</si>
  <si>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</si>
  <si>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</si>
  <si>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</si>
  <si>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</si>
  <si>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</si>
  <si>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</si>
  <si>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</si>
  <si>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</si>
  <si>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</si>
  <si>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</si>
  <si>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</si>
  <si>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</si>
  <si>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</si>
  <si>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</si>
  <si>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</si>
  <si>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</si>
  <si>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</si>
  <si>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</si>
  <si>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</si>
  <si>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</si>
  <si>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</si>
  <si>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</si>
  <si>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</si>
  <si>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</si>
  <si>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</si>
  <si>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</si>
  <si>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</si>
  <si>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</si>
  <si>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</si>
  <si>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</si>
  <si>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</si>
  <si>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</si>
  <si>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</si>
  <si>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</si>
  <si>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</si>
  <si>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</si>
  <si>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</si>
  <si>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</si>
  <si>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</si>
  <si>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</si>
  <si>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</si>
  <si>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</si>
  <si>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</si>
  <si>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</si>
  <si>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</si>
  <si>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</si>
  <si>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</si>
  <si>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</si>
  <si>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</si>
  <si>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</si>
  <si>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</si>
  <si>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</si>
  <si>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</si>
  <si>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</si>
  <si>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</si>
  <si>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</si>
  <si>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</si>
  <si>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</si>
  <si>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</si>
  <si>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</si>
  <si>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</si>
  <si>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</si>
  <si>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</si>
  <si>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</si>
  <si>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</si>
  <si>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</si>
  <si>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</si>
  <si>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</si>
  <si>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</si>
  <si>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</si>
  <si>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</si>
  <si>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</si>
  <si>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</si>
  <si>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</si>
  <si>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</si>
  <si>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</si>
  <si>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</si>
  <si>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</si>
  <si>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</si>
  <si>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</si>
  <si>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</si>
  <si>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</si>
  <si>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</si>
  <si>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</si>
  <si>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</si>
  <si>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</si>
  <si>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</si>
  <si>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</si>
  <si>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</si>
  <si>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</si>
  <si>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</si>
  <si>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</si>
  <si>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</si>
  <si>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</si>
  <si>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</si>
  <si>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</si>
  <si>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</si>
  <si>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</si>
  <si>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</si>
  <si>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</si>
  <si>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</si>
  <si>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</si>
  <si>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</si>
  <si>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</si>
  <si>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</si>
  <si>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</si>
  <si>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</si>
  <si>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</si>
  <si>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</si>
  <si>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</si>
  <si>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</si>
  <si>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</si>
  <si>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</si>
  <si>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</si>
  <si>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</si>
  <si>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</si>
  <si>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</si>
  <si>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</si>
  <si>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</si>
  <si>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</si>
  <si>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</si>
  <si>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</si>
  <si>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</si>
  <si>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</si>
  <si>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</si>
  <si>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</si>
  <si>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</si>
  <si>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</si>
  <si>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</si>
  <si>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</si>
  <si>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</si>
  <si>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</si>
  <si>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</si>
  <si>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</si>
  <si>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</si>
  <si>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</si>
  <si>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</si>
  <si>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</si>
  <si>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</si>
  <si>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</si>
  <si>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</si>
  <si>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</si>
  <si>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</si>
  <si>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</si>
  <si>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</si>
  <si>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</si>
  <si>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</si>
  <si>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</si>
  <si>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</si>
  <si>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</si>
  <si>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</si>
  <si>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</si>
  <si>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</si>
  <si>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</si>
  <si>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</si>
  <si>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</si>
  <si>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</si>
  <si>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</si>
  <si>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</si>
  <si>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</si>
  <si>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</si>
  <si>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</si>
  <si>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</si>
  <si>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</si>
  <si>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</si>
  <si>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</si>
  <si>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</si>
  <si>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</si>
  <si>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</si>
  <si>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</si>
  <si>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</si>
  <si>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</si>
  <si>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</si>
  <si>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</si>
  <si>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</si>
  <si>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</si>
  <si>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</si>
  <si>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</si>
  <si>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</si>
  <si>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</si>
  <si>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</si>
  <si>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</si>
  <si>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</si>
  <si>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</si>
  <si>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</si>
  <si>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</si>
  <si>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</si>
  <si>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</si>
  <si>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</si>
  <si>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</si>
  <si>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</si>
  <si>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</si>
  <si>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</si>
  <si>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</si>
  <si>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</si>
  <si>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</si>
  <si>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</si>
  <si>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</si>
  <si>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</si>
  <si>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</si>
  <si>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</si>
  <si>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</si>
  <si>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</si>
  <si>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</si>
  <si>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</si>
  <si>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</si>
  <si>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</si>
  <si>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</si>
  <si>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</si>
  <si>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</si>
  <si>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</si>
  <si>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</si>
  <si>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</si>
  <si>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</si>
  <si>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</si>
  <si>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</si>
  <si>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</si>
  <si>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</si>
  <si>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</si>
  <si>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</si>
  <si>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</si>
  <si>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</si>
  <si>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</si>
  <si>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</si>
  <si>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</si>
  <si>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</si>
  <si>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</si>
  <si>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</si>
  <si>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</si>
  <si>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</si>
  <si>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</si>
  <si>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</si>
  <si>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</si>
  <si>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</si>
  <si>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</si>
  <si>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</si>
  <si>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</si>
  <si>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</si>
  <si>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</si>
  <si>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</si>
  <si>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</si>
  <si>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</si>
  <si>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</si>
  <si>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</si>
  <si>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</si>
  <si>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</si>
  <si>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</si>
  <si>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</si>
  <si>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</si>
  <si>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</si>
  <si>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</si>
  <si>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</si>
  <si>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</si>
  <si>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</si>
  <si>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</si>
  <si>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</si>
  <si>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</si>
  <si>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</si>
  <si>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</si>
  <si>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</si>
  <si>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</si>
  <si>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</si>
  <si>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</si>
  <si>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</si>
  <si>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</si>
  <si>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</si>
  <si>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</si>
  <si>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</si>
  <si>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</si>
  <si>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</si>
  <si>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</si>
  <si>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</si>
  <si>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</si>
  <si>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</si>
  <si>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</si>
  <si>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</si>
  <si>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</si>
  <si>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</si>
  <si>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</si>
  <si>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</si>
  <si>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</si>
  <si>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</si>
  <si>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</si>
  <si>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</si>
  <si>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</si>
  <si>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</si>
  <si>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</si>
  <si>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</si>
  <si>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</si>
  <si>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</si>
  <si>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</si>
  <si>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</si>
  <si>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</si>
  <si>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</si>
  <si>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</si>
  <si>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</si>
  <si>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</si>
  <si>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</si>
  <si>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</si>
  <si>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</si>
  <si>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</si>
  <si>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</si>
  <si>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</si>
  <si>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</si>
  <si>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</si>
  <si>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</si>
  <si>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</si>
  <si>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</si>
  <si>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</si>
  <si>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</si>
  <si>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</si>
  <si>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</si>
  <si>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</si>
  <si>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</si>
  <si>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</si>
  <si>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</si>
  <si>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</si>
  <si>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</si>
  <si>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</si>
  <si>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</si>
  <si>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</si>
  <si>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</si>
  <si>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</si>
  <si>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</si>
  <si>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</si>
  <si>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</si>
  <si>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</si>
  <si>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</si>
  <si>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</si>
  <si>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</si>
  <si>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</si>
  <si>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</si>
  <si>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</si>
  <si>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</si>
  <si>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</si>
  <si>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</si>
  <si>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</si>
  <si>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</si>
  <si>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</si>
  <si>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</si>
  <si>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</si>
  <si>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</si>
  <si>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</si>
  <si>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</si>
  <si>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</si>
  <si>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</si>
  <si>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</si>
  <si>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</si>
  <si>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</si>
  <si>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</si>
  <si>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</si>
  <si>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</si>
  <si>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</si>
  <si>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</si>
  <si>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</si>
  <si>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</si>
  <si>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</si>
  <si>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</si>
  <si>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</si>
  <si>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</si>
  <si>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</si>
  <si>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</si>
  <si>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</si>
  <si>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</si>
  <si>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</si>
  <si>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</si>
  <si>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</si>
  <si>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</si>
  <si>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</si>
  <si>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</si>
  <si>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</si>
  <si>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</si>
  <si>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</si>
  <si>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</si>
  <si>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</si>
  <si>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</si>
  <si>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</si>
  <si>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</si>
  <si>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</si>
  <si>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</si>
  <si>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</si>
  <si>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</si>
  <si>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</si>
  <si>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</si>
  <si>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</si>
  <si>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</si>
  <si>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</si>
  <si>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</si>
  <si>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</si>
  <si>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</si>
  <si>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</si>
  <si>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</si>
  <si>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</si>
  <si>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</si>
  <si>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</si>
  <si>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</si>
  <si>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</si>
  <si>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</si>
  <si>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</si>
  <si>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</si>
  <si>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</si>
  <si>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</si>
  <si>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</si>
  <si>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</si>
  <si>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</si>
  <si>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</si>
  <si>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</si>
  <si>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</si>
  <si>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</si>
  <si>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</si>
  <si>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</si>
  <si>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</si>
  <si>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</si>
  <si>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</si>
  <si>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</si>
  <si>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</si>
  <si>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</si>
  <si>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</si>
  <si>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</si>
  <si>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</si>
  <si>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</si>
  <si>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</si>
  <si>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</si>
  <si>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</si>
  <si>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</si>
  <si>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</si>
  <si>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</si>
  <si>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</si>
  <si>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</si>
  <si>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</si>
  <si>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</si>
  <si>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</si>
  <si>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</si>
  <si>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</si>
  <si>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</si>
  <si>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</si>
  <si>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</si>
  <si>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</si>
  <si>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</si>
  <si>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</si>
  <si>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</si>
  <si>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</si>
  <si>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</si>
  <si>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</si>
  <si>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</si>
  <si>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</si>
  <si>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</si>
  <si>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</si>
  <si>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</si>
  <si>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</si>
  <si>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</si>
  <si>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</si>
  <si>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</si>
  <si>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</si>
  <si>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</si>
  <si>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</si>
  <si>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</si>
  <si>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</si>
  <si>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</si>
  <si>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</si>
  <si>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</si>
  <si>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</si>
  <si>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</si>
  <si>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</si>
  <si>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</si>
  <si>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</si>
  <si>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</si>
  <si>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</si>
  <si>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</si>
  <si>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</si>
  <si>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</si>
  <si>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</si>
  <si>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</si>
  <si>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</si>
  <si>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</si>
  <si>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</si>
  <si>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</si>
  <si>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</si>
  <si>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</si>
  <si>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</si>
  <si>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</si>
  <si>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</si>
  <si>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</si>
  <si>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</si>
  <si>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</si>
  <si>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</si>
  <si>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</si>
  <si>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</si>
  <si>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</si>
  <si>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</si>
  <si>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</si>
  <si>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</si>
  <si>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</si>
  <si>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</si>
  <si>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</si>
  <si>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</si>
  <si>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</si>
  <si>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</si>
  <si>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</si>
  <si>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</si>
  <si>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</si>
  <si>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</si>
  <si>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</si>
  <si>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</si>
  <si>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</si>
  <si>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</si>
  <si>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</si>
  <si>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</si>
  <si>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</si>
  <si>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</si>
  <si>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</si>
  <si>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</si>
  <si>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</si>
  <si>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</si>
  <si>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</si>
  <si>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</si>
  <si>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</si>
  <si>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</si>
  <si>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</si>
  <si>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</si>
  <si>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</si>
  <si>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</si>
  <si>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</si>
  <si>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</si>
  <si>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</si>
  <si>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</si>
  <si>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</si>
  <si>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</si>
  <si>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</si>
  <si>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</si>
  <si>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</si>
  <si>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</si>
  <si>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</si>
  <si>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</si>
  <si>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</si>
  <si>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</si>
  <si>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</si>
  <si>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</si>
  <si>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</si>
  <si>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</si>
  <si>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</si>
  <si>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</si>
  <si>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</si>
  <si>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</si>
  <si>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</si>
  <si>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</si>
  <si>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</si>
  <si>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</si>
  <si>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</si>
  <si>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</si>
  <si>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</si>
  <si>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</si>
  <si>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</si>
  <si>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</si>
  <si>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</si>
  <si>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</si>
  <si>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</si>
  <si>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</si>
  <si>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</si>
  <si>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</si>
  <si>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</si>
  <si>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</si>
  <si>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</si>
  <si>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</si>
  <si>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</si>
  <si>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</si>
  <si>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</si>
  <si>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</si>
  <si>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</si>
  <si>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</si>
  <si>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</si>
  <si>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</si>
  <si>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</si>
  <si>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</si>
  <si>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</si>
  <si>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</si>
  <si>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</si>
  <si>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</si>
  <si>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</si>
  <si>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</si>
  <si>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</si>
  <si>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</si>
  <si>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</si>
  <si>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</si>
  <si>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</si>
  <si>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</si>
  <si>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</si>
  <si>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</si>
  <si>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</si>
  <si>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</si>
  <si>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</si>
  <si>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</si>
  <si>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</si>
  <si>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</si>
  <si>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</si>
  <si>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</si>
  <si>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</si>
  <si>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</si>
  <si>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</si>
  <si>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</si>
  <si>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</si>
  <si>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</si>
  <si>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</si>
  <si>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</si>
  <si>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</si>
  <si>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</si>
  <si>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</si>
  <si>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</si>
  <si>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</si>
  <si>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</si>
  <si>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</si>
  <si>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</si>
  <si>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</si>
  <si>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</si>
  <si>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</si>
  <si>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</si>
  <si>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</si>
  <si>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</si>
  <si>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</si>
  <si>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</si>
  <si>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</si>
  <si>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</si>
  <si>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</si>
  <si>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</si>
  <si>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</si>
  <si>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</si>
  <si>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</si>
  <si>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</si>
  <si>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</si>
  <si>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</si>
  <si>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</si>
  <si>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</si>
  <si>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</si>
  <si>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</si>
  <si>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</si>
  <si>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</si>
  <si>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</si>
  <si>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</si>
  <si>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</si>
  <si>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</si>
  <si>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</si>
  <si>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</si>
  <si>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</si>
  <si>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</si>
  <si>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</si>
  <si>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</si>
  <si>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</si>
  <si>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</si>
  <si>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</si>
  <si>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</si>
  <si>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</si>
  <si>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</si>
  <si>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</si>
  <si>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</si>
  <si>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</si>
  <si>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</si>
  <si>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</si>
  <si>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</si>
  <si>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</si>
  <si>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</si>
  <si>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</si>
  <si>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</si>
  <si>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</si>
  <si>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</si>
  <si>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</si>
  <si>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</si>
  <si>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</si>
  <si>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</si>
  <si>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</si>
  <si>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</si>
  <si>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</si>
  <si>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</si>
  <si>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</si>
  <si>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</si>
  <si>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</si>
  <si>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</si>
  <si>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</si>
  <si>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</si>
  <si>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</si>
  <si>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</si>
  <si>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</si>
  <si>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</si>
  <si>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</si>
  <si>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</si>
  <si>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</si>
  <si>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</si>
  <si>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</si>
  <si>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</si>
  <si>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</si>
  <si>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</si>
  <si>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</si>
  <si>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</si>
  <si>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</si>
  <si>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</si>
  <si>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</si>
  <si>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</si>
  <si>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</si>
  <si>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</si>
  <si>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</si>
  <si>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</si>
  <si>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</si>
  <si>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</si>
  <si>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</si>
  <si>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</si>
  <si>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</si>
  <si>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</si>
  <si>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</si>
  <si>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</si>
  <si>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</si>
  <si>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</si>
  <si>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</si>
  <si>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</si>
  <si>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</si>
  <si>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</si>
  <si>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</si>
  <si>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</si>
  <si>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</si>
  <si>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</si>
  <si>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</si>
  <si>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</si>
  <si>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</si>
  <si>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</si>
  <si>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</si>
  <si>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</si>
  <si>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</si>
  <si>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</si>
  <si>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</si>
  <si>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</si>
  <si>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</si>
  <si>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</si>
  <si>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</si>
  <si>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</si>
  <si>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</si>
  <si>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</si>
  <si>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</si>
  <si>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</si>
  <si>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</si>
  <si>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</si>
  <si>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</si>
  <si>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</si>
  <si>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</si>
  <si>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</si>
  <si>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</si>
  <si>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</si>
  <si>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</si>
  <si>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</si>
  <si>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</si>
  <si>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</si>
  <si>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</si>
  <si>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</si>
  <si>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</si>
  <si>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</si>
  <si>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</si>
  <si>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</si>
  <si>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</si>
  <si>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</si>
  <si>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</si>
  <si>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</si>
  <si>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</si>
  <si>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</si>
  <si>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</si>
  <si>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</si>
  <si>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</si>
  <si>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</si>
  <si>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</si>
  <si>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</si>
  <si>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</si>
  <si>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</si>
  <si>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</si>
  <si>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</si>
  <si>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</si>
  <si>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</si>
  <si>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</si>
  <si>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</si>
  <si>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</si>
  <si>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</si>
  <si>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</si>
  <si>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</si>
  <si>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</si>
  <si>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</si>
  <si>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</si>
  <si>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</si>
  <si>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</si>
  <si>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</si>
  <si>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</si>
  <si>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</si>
  <si>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</si>
  <si>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</si>
  <si>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</si>
  <si>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</si>
  <si>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</si>
  <si>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</si>
  <si>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</si>
  <si>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</si>
  <si>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</si>
  <si>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</si>
  <si>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</si>
  <si>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</si>
  <si>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</si>
  <si>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</si>
  <si>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</si>
  <si>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</si>
  <si>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</si>
  <si>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</si>
  <si>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</si>
  <si>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</si>
  <si>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</si>
  <si>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</si>
  <si>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</si>
  <si>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</si>
  <si>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</si>
  <si>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</si>
  <si>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</si>
  <si>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</si>
  <si>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</si>
  <si>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</si>
  <si>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</si>
  <si>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</si>
  <si>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</si>
  <si>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</si>
  <si>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</si>
  <si>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</si>
  <si>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</si>
  <si>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</si>
  <si>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</si>
  <si>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</si>
  <si>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</si>
  <si>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</si>
  <si>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</si>
  <si>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</si>
  <si>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</si>
  <si>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</si>
  <si>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</si>
  <si>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</si>
  <si>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</si>
  <si>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</si>
  <si>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</si>
  <si>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</si>
  <si>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</si>
  <si>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</si>
  <si>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</si>
  <si>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</si>
  <si>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</si>
  <si>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</si>
  <si>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</si>
  <si>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</si>
  <si>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</si>
  <si>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</si>
  <si>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</si>
  <si>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</si>
  <si>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</si>
  <si>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</si>
  <si>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</si>
  <si>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</si>
  <si>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</si>
  <si>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</si>
  <si>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</si>
  <si>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</si>
  <si>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</si>
  <si>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</si>
  <si>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</si>
  <si>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</si>
  <si>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</si>
  <si>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</si>
  <si>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</si>
  <si>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</si>
  <si>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</si>
  <si>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</si>
  <si>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</si>
  <si>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</si>
  <si>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</si>
  <si>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</si>
  <si>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</si>
  <si>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</si>
  <si>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</si>
  <si>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</si>
  <si>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</si>
  <si>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</si>
  <si>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</si>
  <si>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</si>
  <si>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</si>
  <si>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</si>
  <si>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</si>
  <si>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</si>
  <si>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</si>
  <si>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</si>
  <si>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</si>
  <si>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</si>
  <si>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</si>
  <si>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</si>
  <si>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</si>
  <si>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</si>
  <si>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</si>
  <si>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</si>
  <si>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</si>
  <si>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</si>
  <si>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</si>
  <si>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</si>
  <si>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</si>
  <si>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</si>
  <si>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</si>
  <si>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</si>
  <si>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</si>
  <si>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</si>
  <si>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</si>
  <si>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</si>
  <si>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</si>
  <si>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</si>
  <si>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</si>
  <si>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</si>
  <si>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</si>
  <si>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</si>
  <si>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</si>
  <si>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</si>
  <si>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</si>
  <si>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</si>
  <si>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</si>
  <si>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</si>
  <si>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</si>
  <si>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</si>
  <si>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</si>
  <si>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</si>
  <si>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</si>
  <si>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</si>
  <si>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</si>
  <si>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</si>
  <si>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</si>
  <si>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</si>
  <si>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</si>
  <si>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</si>
  <si>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</si>
  <si>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</si>
  <si>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</si>
  <si>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</si>
  <si>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</si>
  <si>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</si>
  <si>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</si>
  <si>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</si>
  <si>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</si>
  <si>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</si>
  <si>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</si>
  <si>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</si>
  <si>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</si>
  <si>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</si>
  <si>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</si>
  <si>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</si>
  <si>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</si>
  <si>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</si>
  <si>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</si>
  <si>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</si>
  <si>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</si>
  <si>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</si>
  <si>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</si>
  <si>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</si>
  <si>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</si>
  <si>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</si>
  <si>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</si>
  <si>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</si>
  <si>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</si>
  <si>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</si>
  <si>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</si>
  <si>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</si>
  <si>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</si>
  <si>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</si>
  <si>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</si>
  <si>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</si>
  <si>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</si>
  <si>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</si>
  <si>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</si>
  <si>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</si>
  <si>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</si>
  <si>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</si>
  <si>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</si>
  <si>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</si>
  <si>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</si>
  <si>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</si>
  <si>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</si>
  <si>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</si>
  <si>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</si>
  <si>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</si>
  <si>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</si>
  <si>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</si>
  <si>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</si>
  <si>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</si>
  <si>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</si>
  <si>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</si>
  <si>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</si>
  <si>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</si>
  <si>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</si>
  <si>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</si>
  <si>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</si>
  <si>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</si>
  <si>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</si>
  <si>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</si>
  <si>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</si>
  <si>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</si>
  <si>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</si>
  <si>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</si>
  <si>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</si>
  <si>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</si>
  <si>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</si>
  <si>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</si>
  <si>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</si>
  <si>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</si>
  <si>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</si>
  <si>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</si>
  <si>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</si>
  <si>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</si>
  <si>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</si>
  <si>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</si>
  <si>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</si>
  <si>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</si>
  <si>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</si>
  <si>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</si>
  <si>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</si>
  <si>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</si>
  <si>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</si>
  <si>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</si>
  <si>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</si>
  <si>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</si>
  <si>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</si>
  <si>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</si>
  <si>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</si>
  <si>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</si>
  <si>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</si>
  <si>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</si>
  <si>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</si>
  <si>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</si>
  <si>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</si>
  <si>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</si>
  <si>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</si>
  <si>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</si>
  <si>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</si>
  <si>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</si>
  <si>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</si>
  <si>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</si>
  <si>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</si>
  <si>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</si>
  <si>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</si>
  <si>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</si>
  <si>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</si>
  <si>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</si>
  <si>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</si>
  <si>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</si>
  <si>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</si>
  <si>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</si>
  <si>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</si>
  <si>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</si>
  <si>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</si>
  <si>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</si>
  <si>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</si>
  <si>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</si>
  <si>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</si>
  <si>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</si>
  <si>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</si>
  <si>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</si>
  <si>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</si>
  <si>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</si>
  <si>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</si>
  <si>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</si>
  <si>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</si>
  <si>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</si>
  <si>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</si>
  <si>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</si>
  <si>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</si>
  <si>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</si>
  <si>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</si>
  <si>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</si>
  <si>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</si>
  <si>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</si>
  <si>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</si>
  <si>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</si>
  <si>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</si>
  <si>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</si>
  <si>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</si>
  <si>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</si>
  <si>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</si>
  <si>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</si>
  <si>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</si>
  <si>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</si>
  <si>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</si>
  <si>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</si>
  <si>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</si>
  <si>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</si>
  <si>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</si>
  <si>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</si>
  <si>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</si>
  <si>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</si>
  <si>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</si>
  <si>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</si>
  <si>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</si>
  <si>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</si>
  <si>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</si>
  <si>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</si>
  <si>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</si>
  <si>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</si>
  <si>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</si>
  <si>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</si>
  <si>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</si>
  <si>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</si>
  <si>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</si>
  <si>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</si>
  <si>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</si>
  <si>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</si>
  <si>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</si>
  <si>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</si>
  <si>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</si>
  <si>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</si>
  <si>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</si>
  <si>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</si>
  <si>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</si>
  <si>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</si>
  <si>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</si>
  <si>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</si>
  <si>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</si>
  <si>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</si>
  <si>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</si>
  <si>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</si>
  <si>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</si>
  <si>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</si>
  <si>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</si>
  <si>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</si>
  <si>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</si>
  <si>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</si>
  <si>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</si>
  <si>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</si>
  <si>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</si>
  <si>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</si>
  <si>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</si>
  <si>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</si>
  <si>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</si>
  <si>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</si>
  <si>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</si>
  <si>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</si>
  <si>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</si>
  <si>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</si>
  <si>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</si>
  <si>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</si>
  <si>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</si>
  <si>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</si>
  <si>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</si>
  <si>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</si>
  <si>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</si>
  <si>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</si>
  <si>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</si>
  <si>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</si>
  <si>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</si>
  <si>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</si>
  <si>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</si>
  <si>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</si>
  <si>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</si>
  <si>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</si>
  <si>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</si>
  <si>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</si>
  <si>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</si>
  <si>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</si>
  <si>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</si>
  <si>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</si>
  <si>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</si>
  <si>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</si>
  <si>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</si>
  <si>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</si>
  <si>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</si>
  <si>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</si>
  <si>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</si>
  <si>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</si>
  <si>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</si>
  <si>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</si>
  <si>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</si>
  <si>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</si>
  <si>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</si>
  <si>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</si>
  <si>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</si>
  <si>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</si>
  <si>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</si>
  <si>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</si>
  <si>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</si>
  <si>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</si>
  <si>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</si>
  <si>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</si>
  <si>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</si>
  <si>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</si>
  <si>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</si>
  <si>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</si>
  <si>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</si>
  <si>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</si>
  <si>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</si>
  <si>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</si>
  <si>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</si>
  <si>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</si>
  <si>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</si>
  <si>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</si>
  <si>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</si>
  <si>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</si>
  <si>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</si>
  <si>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</si>
  <si>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</si>
  <si>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</si>
  <si>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</si>
  <si>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</si>
  <si>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</si>
  <si>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</si>
  <si>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</si>
  <si>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</si>
  <si>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</si>
  <si>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</si>
  <si>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</si>
  <si>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</si>
  <si>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</si>
  <si>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</si>
  <si>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</si>
  <si>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</si>
  <si>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</si>
  <si>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</si>
  <si>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</si>
  <si>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</si>
  <si>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</si>
  <si>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</si>
  <si>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</si>
  <si>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</si>
  <si>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</si>
  <si>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</si>
  <si>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</si>
  <si>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</si>
  <si>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</si>
  <si>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</si>
  <si>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</si>
  <si>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</si>
  <si>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</si>
  <si>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</si>
  <si>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</si>
  <si>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</si>
  <si>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</si>
  <si>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</si>
  <si>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</si>
  <si>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</si>
  <si>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</si>
  <si>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</si>
  <si>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</si>
  <si>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</si>
  <si>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</si>
  <si>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</si>
  <si>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</si>
  <si>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</si>
  <si>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</si>
  <si>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</si>
  <si>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</si>
  <si>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</si>
  <si>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</si>
  <si>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</si>
  <si>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</si>
  <si>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</si>
  <si>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</si>
  <si>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</si>
  <si>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</si>
  <si>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</si>
  <si>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</si>
  <si>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</si>
  <si>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</si>
  <si>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</si>
  <si>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</si>
  <si>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</si>
  <si>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</si>
  <si>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</si>
  <si>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</si>
  <si>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</si>
  <si>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</si>
  <si>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</si>
  <si>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</si>
  <si>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</si>
  <si>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</si>
  <si>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</si>
  <si>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</si>
  <si>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</si>
  <si>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</si>
  <si>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</si>
  <si>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</si>
  <si>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</si>
  <si>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</si>
  <si>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</si>
  <si>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</si>
  <si>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</si>
  <si>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</si>
  <si>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</si>
  <si>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</si>
  <si>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</si>
  <si>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</si>
  <si>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</si>
  <si>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</si>
  <si>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</si>
  <si>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</si>
  <si>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</si>
  <si>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</si>
  <si>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</si>
  <si>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</si>
  <si>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</si>
  <si>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</si>
  <si>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</si>
  <si>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</si>
  <si>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</si>
  <si>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</si>
  <si>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</si>
  <si>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</si>
  <si>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</si>
  <si>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</si>
  <si>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</si>
  <si>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</si>
  <si>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</si>
  <si>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</si>
  <si>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</si>
  <si>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</si>
  <si>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</si>
  <si>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</si>
  <si>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</si>
  <si>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</si>
  <si>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</si>
  <si>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</si>
  <si>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</si>
  <si>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</si>
  <si>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</si>
  <si>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</si>
  <si>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</si>
  <si>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</si>
  <si>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</si>
  <si>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</si>
  <si>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</si>
  <si>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</si>
  <si>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</si>
  <si>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</si>
  <si>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</si>
  <si>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</si>
  <si>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</si>
  <si>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</si>
  <si>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</si>
  <si>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</si>
  <si>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</si>
  <si>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</si>
  <si>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</si>
  <si>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</si>
  <si>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</si>
  <si>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</si>
  <si>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</si>
  <si>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</si>
  <si>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</si>
  <si>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</si>
  <si>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</si>
  <si>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</si>
  <si>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</si>
  <si>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</si>
  <si>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</si>
  <si>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</si>
  <si>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</si>
  <si>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</si>
  <si>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</si>
  <si>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</si>
  <si>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</si>
  <si>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</si>
  <si>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</si>
  <si>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</si>
  <si>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</si>
  <si>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</si>
  <si>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</si>
  <si>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</si>
  <si>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</si>
  <si>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</si>
  <si>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</si>
  <si>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</si>
  <si>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</si>
  <si>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</si>
  <si>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</si>
  <si>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</si>
  <si>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</si>
  <si>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</si>
  <si>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</si>
  <si>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</si>
  <si>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</si>
  <si>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</si>
  <si>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</si>
  <si>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</si>
  <si>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</si>
  <si>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</si>
  <si>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</si>
  <si>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</si>
  <si>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</si>
  <si>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</si>
  <si>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</si>
  <si>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</si>
  <si>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</si>
  <si>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</si>
  <si>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</si>
  <si>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</si>
  <si>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</si>
  <si>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</si>
  <si>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</si>
  <si>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</si>
  <si>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</si>
  <si>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</si>
  <si>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</si>
  <si>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</si>
  <si>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</si>
  <si>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</si>
  <si>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</si>
  <si>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</si>
  <si>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</si>
  <si>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</si>
  <si>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</si>
  <si>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</si>
  <si>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</si>
  <si>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</si>
  <si>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</si>
  <si>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</si>
  <si>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</si>
  <si>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</si>
  <si>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</si>
  <si>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</si>
  <si>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</si>
  <si>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</si>
  <si>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</si>
  <si>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</si>
  <si>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</si>
  <si>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</si>
  <si>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</si>
  <si>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</si>
  <si>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</si>
  <si>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</si>
  <si>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</si>
  <si>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</si>
  <si>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</si>
  <si>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</si>
  <si>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</si>
  <si>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</si>
  <si>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</si>
  <si>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</si>
  <si>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</si>
  <si>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</si>
  <si>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</si>
  <si>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</si>
  <si>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</si>
  <si>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</si>
  <si>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</si>
  <si>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</si>
  <si>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</si>
  <si>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</si>
  <si>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</si>
  <si>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</si>
  <si>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</si>
  <si>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</si>
  <si>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</si>
  <si>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</si>
  <si>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</si>
  <si>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</si>
  <si>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</si>
  <si>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</si>
  <si>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</si>
  <si>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</si>
  <si>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</si>
  <si>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</si>
  <si>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</si>
  <si>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</si>
  <si>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</si>
  <si>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</si>
  <si>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</si>
  <si>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</si>
  <si>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</si>
  <si>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</si>
  <si>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</si>
  <si>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</si>
  <si>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</si>
  <si>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</si>
  <si>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</si>
  <si>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</si>
  <si>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</si>
  <si>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</si>
  <si>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</si>
  <si>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</si>
  <si>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</si>
  <si>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</si>
  <si>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</si>
  <si>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</si>
  <si>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</si>
  <si>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</si>
  <si>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</si>
  <si>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</si>
  <si>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</si>
  <si>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</si>
  <si>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</si>
  <si>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</si>
  <si>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</si>
  <si>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</si>
  <si>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</si>
  <si>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</si>
  <si>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</si>
  <si>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</si>
  <si>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</si>
  <si>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</si>
  <si>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</si>
  <si>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</si>
  <si>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</si>
  <si>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</si>
  <si>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</si>
  <si>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</si>
  <si>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</si>
  <si>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</si>
  <si>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</si>
  <si>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</si>
  <si>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</si>
  <si>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</si>
  <si>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</si>
  <si>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</si>
  <si>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</si>
  <si>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</si>
  <si>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</si>
  <si>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</si>
  <si>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</si>
  <si>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</si>
  <si>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</si>
  <si>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</si>
  <si>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</si>
  <si>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</si>
  <si>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</si>
  <si>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</si>
  <si>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</si>
  <si>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</si>
  <si>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</si>
  <si>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</si>
  <si>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</si>
  <si>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</si>
  <si>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</si>
  <si>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</si>
  <si>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</si>
  <si>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</si>
  <si>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</si>
  <si>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</si>
  <si>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</si>
  <si>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</si>
  <si>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</si>
  <si>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</si>
  <si>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</si>
  <si>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</si>
  <si>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</si>
  <si>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</si>
  <si>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</si>
  <si>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</si>
  <si>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</si>
  <si>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</si>
  <si>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</si>
  <si>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</si>
  <si>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</si>
  <si>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</si>
  <si>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</si>
  <si>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</si>
  <si>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</si>
  <si>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</si>
  <si>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</si>
  <si>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</si>
  <si>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</si>
  <si>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</si>
  <si>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</si>
  <si>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</si>
  <si>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</si>
  <si>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</si>
  <si>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</si>
  <si>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</si>
  <si>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</si>
  <si>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</si>
  <si>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</si>
  <si>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</si>
  <si>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</si>
  <si>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</si>
  <si>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</si>
  <si>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</si>
  <si>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</si>
  <si>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</si>
  <si>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</si>
  <si>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</si>
  <si>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</si>
  <si>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</si>
  <si>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</si>
  <si>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</si>
  <si>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</si>
  <si>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</si>
  <si>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</si>
  <si>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</si>
  <si>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</si>
  <si>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</si>
  <si>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</si>
  <si>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</si>
  <si>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</si>
  <si>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</si>
  <si>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</si>
  <si>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</si>
  <si>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</si>
  <si>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</si>
  <si>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</si>
  <si>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</si>
  <si>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</si>
  <si>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</si>
  <si>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</si>
  <si>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</si>
  <si>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</si>
  <si>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</si>
  <si>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</si>
  <si>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</si>
  <si>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</si>
  <si>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</si>
  <si>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</si>
  <si>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</si>
  <si>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</si>
  <si>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</si>
  <si>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</si>
  <si>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</si>
  <si>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</si>
  <si>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</si>
  <si>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</si>
  <si>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</si>
  <si>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</si>
  <si>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</si>
  <si>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</si>
  <si>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</si>
  <si>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</si>
  <si>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</si>
  <si>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</si>
  <si>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</si>
  <si>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</si>
  <si>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</si>
  <si>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</si>
  <si>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</si>
  <si>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</si>
  <si>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</si>
  <si>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</si>
  <si>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</si>
  <si>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</si>
  <si>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</si>
  <si>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</si>
  <si>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</si>
  <si>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</si>
  <si>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</si>
  <si>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</si>
  <si>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</si>
  <si>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</si>
  <si>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</si>
  <si>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</si>
  <si>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</si>
  <si>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</si>
  <si>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</si>
  <si>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</si>
  <si>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</si>
  <si>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</si>
  <si>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</si>
  <si>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</si>
  <si>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</si>
  <si>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</si>
  <si>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</si>
  <si>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</si>
  <si>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</si>
  <si>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</si>
  <si>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</si>
  <si>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</si>
  <si>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</si>
  <si>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</si>
  <si>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</si>
  <si>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</si>
  <si>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</si>
  <si>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</si>
  <si>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</si>
  <si>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</si>
  <si>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</si>
  <si>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</si>
  <si>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</si>
  <si>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</si>
  <si>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</si>
  <si>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</si>
  <si>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</si>
  <si>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</si>
  <si>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</si>
  <si>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</si>
  <si>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</si>
  <si>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</si>
  <si>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</si>
  <si>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</si>
  <si>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</si>
  <si>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</si>
  <si>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</si>
  <si>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</si>
  <si>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</si>
  <si>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</si>
  <si>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</si>
  <si>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</si>
  <si>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</si>
  <si>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</si>
  <si>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</si>
  <si>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</si>
  <si>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</si>
  <si>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</si>
  <si>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</si>
  <si>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</si>
  <si>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</si>
  <si>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</si>
  <si>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</si>
  <si>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</si>
  <si>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</si>
  <si>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</si>
  <si>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</si>
  <si>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</si>
  <si>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</si>
  <si>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</si>
  <si>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</si>
  <si>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</si>
  <si>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</si>
  <si>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</si>
  <si>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</si>
  <si>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</si>
  <si>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</si>
  <si>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</si>
  <si>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</si>
  <si>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</si>
  <si>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</si>
  <si>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</si>
  <si>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</si>
  <si>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</si>
  <si>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</si>
  <si>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</si>
  <si>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</si>
  <si>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</si>
  <si>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</si>
  <si>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</si>
  <si>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</si>
  <si>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</si>
  <si>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</si>
  <si>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</si>
  <si>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</si>
  <si>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</si>
  <si>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</si>
  <si>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</si>
  <si>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</si>
  <si>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</si>
  <si>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</si>
  <si>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</si>
  <si>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</si>
  <si>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</si>
  <si>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</si>
  <si>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</si>
  <si>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</si>
  <si>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</si>
  <si>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</si>
  <si>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</si>
  <si>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</si>
  <si>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</si>
  <si>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</si>
  <si>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</si>
  <si>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</si>
  <si>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</si>
  <si>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</si>
  <si>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</si>
  <si>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</si>
  <si>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</si>
  <si>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</si>
  <si>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</si>
  <si>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</si>
  <si>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</si>
  <si>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</si>
  <si>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</si>
  <si>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</si>
  <si>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</si>
  <si>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</si>
  <si>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</si>
  <si>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</si>
  <si>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</si>
  <si>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</si>
  <si>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</si>
  <si>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</si>
  <si>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</si>
  <si>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</si>
  <si>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</si>
  <si>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</si>
  <si>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</si>
  <si>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</si>
  <si>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</si>
  <si>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</si>
  <si>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</si>
  <si>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</si>
  <si>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</si>
  <si>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</si>
  <si>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</si>
  <si>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</si>
  <si>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</si>
  <si>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</si>
  <si>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</si>
  <si>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</si>
  <si>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</si>
  <si>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</si>
  <si>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</si>
  <si>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</si>
  <si>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</si>
  <si>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</si>
  <si>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</si>
  <si>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</si>
  <si>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</si>
  <si>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</si>
  <si>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</si>
  <si>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</si>
  <si>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</si>
  <si>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</si>
  <si>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</si>
  <si>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</si>
  <si>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</si>
  <si>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</si>
  <si>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</si>
  <si>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</si>
  <si>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</si>
  <si>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</si>
  <si>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</si>
  <si>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</si>
  <si>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</si>
  <si>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</si>
  <si>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</si>
  <si>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</si>
  <si>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</si>
  <si>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</si>
  <si>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</si>
  <si>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</si>
  <si>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</si>
  <si>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</si>
  <si>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</si>
  <si>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</si>
  <si>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</si>
  <si>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</si>
  <si>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</si>
  <si>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</si>
  <si>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</si>
  <si>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</si>
  <si>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</si>
  <si>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</si>
  <si>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</si>
  <si>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</si>
  <si>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</si>
  <si>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</si>
  <si>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</si>
  <si>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</si>
  <si>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</si>
  <si>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</si>
  <si>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</si>
  <si>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</si>
  <si>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</si>
  <si>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</si>
  <si>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</si>
  <si>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</si>
  <si>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</si>
  <si>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</si>
  <si>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</si>
  <si>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</si>
  <si>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</si>
  <si>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</si>
  <si>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</si>
  <si>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</si>
  <si>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</si>
  <si>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</si>
  <si>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</si>
  <si>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</si>
  <si>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</si>
  <si>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</si>
  <si>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</si>
  <si>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</si>
  <si>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</si>
  <si>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</si>
  <si>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</si>
  <si>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</si>
  <si>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</si>
  <si>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</si>
  <si>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</si>
  <si>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</si>
  <si>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</si>
  <si>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</si>
  <si>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</si>
  <si>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</si>
  <si>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</si>
  <si>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</si>
  <si>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</si>
  <si>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</si>
  <si>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</si>
  <si>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</si>
  <si>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</si>
  <si>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</si>
  <si>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</si>
  <si>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</si>
  <si>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</si>
  <si>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</si>
  <si>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</si>
  <si>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</si>
  <si>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</si>
  <si>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</si>
  <si>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</si>
  <si>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</si>
  <si>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</si>
  <si>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</si>
  <si>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</si>
  <si>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</si>
  <si>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</si>
  <si>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</si>
  <si>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</si>
  <si>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</si>
  <si>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</si>
  <si>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</si>
  <si>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</si>
  <si>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</si>
  <si>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</si>
  <si>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</si>
  <si>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</si>
  <si>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</si>
  <si>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</si>
  <si>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</si>
  <si>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</si>
  <si>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</si>
  <si>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</si>
  <si>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</si>
  <si>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</si>
  <si>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</si>
  <si>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</si>
  <si>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</si>
  <si>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</si>
  <si>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</si>
  <si>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</si>
  <si>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</si>
  <si>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</si>
  <si>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</si>
  <si>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</si>
  <si>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</si>
  <si>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</si>
  <si>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</si>
  <si>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</si>
  <si>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</si>
  <si>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</si>
  <si>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</si>
  <si>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</si>
  <si>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</si>
  <si>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</si>
  <si>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</si>
  <si>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</si>
  <si>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</si>
  <si>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</si>
  <si>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</si>
  <si>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</si>
  <si>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</si>
  <si>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</si>
  <si>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</si>
  <si>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</si>
  <si>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</si>
  <si>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</si>
  <si>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</si>
  <si>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</si>
  <si>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</si>
  <si>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</si>
  <si>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</si>
  <si>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</si>
  <si>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</si>
  <si>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</si>
  <si>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</si>
  <si>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</si>
  <si>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</si>
  <si>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</si>
  <si>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</si>
  <si>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</si>
  <si>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</si>
  <si>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</si>
  <si>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</si>
  <si>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</si>
  <si>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</si>
  <si>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</si>
  <si>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</si>
  <si>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</si>
  <si>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</si>
  <si>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</si>
  <si>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</si>
  <si>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</si>
  <si>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</si>
  <si>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</si>
  <si>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</si>
  <si>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</si>
  <si>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</si>
  <si>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</si>
  <si>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</si>
  <si>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</si>
  <si>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</si>
  <si>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</si>
  <si>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</si>
  <si>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</si>
  <si>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</si>
  <si>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</si>
  <si>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</si>
  <si>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</si>
  <si>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</si>
  <si>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</si>
  <si>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</si>
  <si>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</si>
  <si>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</si>
  <si>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</si>
  <si>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</si>
  <si>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</si>
  <si>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</si>
  <si>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</si>
  <si>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</si>
  <si>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</si>
  <si>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</si>
  <si>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</si>
  <si>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</si>
  <si>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</si>
  <si>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</si>
  <si>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</si>
  <si>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</si>
  <si>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</si>
  <si>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</si>
  <si>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</si>
  <si>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</si>
  <si>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</si>
  <si>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</si>
  <si>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</si>
  <si>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</si>
  <si>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</si>
  <si>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</si>
  <si>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</si>
  <si>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</si>
  <si>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</si>
  <si>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</si>
  <si>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</si>
  <si>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</si>
  <si>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</si>
  <si>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</si>
  <si>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</si>
  <si>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</si>
  <si>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</si>
  <si>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</si>
  <si>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</si>
  <si>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</si>
  <si>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</si>
  <si>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</si>
  <si>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</si>
  <si>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</si>
  <si>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</si>
  <si>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</si>
  <si>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</si>
  <si>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</si>
  <si>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</si>
  <si>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</si>
  <si>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</si>
  <si>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</si>
  <si>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</si>
  <si>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</si>
  <si>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</si>
  <si>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</si>
  <si>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</si>
  <si>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</si>
  <si>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</si>
  <si>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</si>
  <si>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</si>
  <si>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</si>
  <si>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</si>
  <si>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</si>
  <si>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</si>
  <si>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</si>
  <si>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</si>
  <si>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</si>
  <si>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</si>
  <si>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</si>
  <si>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</si>
  <si>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</si>
  <si>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</si>
  <si>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</si>
  <si>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</si>
  <si>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</si>
  <si>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</si>
  <si>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</si>
  <si>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</si>
  <si>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</si>
  <si>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</si>
  <si>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</si>
  <si>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</si>
  <si>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</si>
  <si>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</si>
  <si>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</si>
  <si>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</si>
  <si>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</si>
  <si>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</si>
  <si>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</si>
  <si>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</si>
  <si>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</si>
  <si>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</si>
  <si>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</si>
  <si>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</si>
  <si>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</si>
  <si>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</si>
  <si>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</si>
  <si>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</si>
  <si>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</si>
  <si>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</si>
  <si>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</si>
  <si>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</si>
  <si>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</si>
  <si>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</si>
  <si>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</si>
  <si>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</si>
  <si>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</si>
  <si>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</si>
  <si>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</si>
  <si>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</si>
  <si>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</si>
  <si>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</si>
  <si>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</si>
  <si>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</si>
  <si>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</si>
  <si>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</si>
  <si>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</si>
  <si>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</si>
  <si>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</si>
  <si>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</si>
  <si>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</si>
  <si>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</si>
  <si>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</si>
  <si>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</si>
  <si>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</si>
  <si>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</si>
  <si>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</si>
  <si>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</si>
  <si>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</si>
  <si>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</si>
  <si>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</si>
  <si>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</si>
  <si>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</si>
  <si>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</si>
  <si>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</si>
  <si>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</si>
  <si>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</si>
  <si>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</si>
  <si>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</si>
  <si>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</si>
  <si>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</si>
  <si>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</si>
  <si>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</si>
  <si>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</si>
  <si>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</si>
  <si>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</si>
  <si>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</si>
  <si>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</si>
  <si>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</si>
  <si>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</si>
  <si>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</si>
  <si>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</si>
  <si>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</si>
  <si>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</si>
  <si>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</si>
  <si>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</si>
  <si>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</si>
  <si>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</si>
  <si>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</si>
  <si>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</si>
  <si>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</si>
  <si>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</si>
  <si>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</si>
  <si>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</si>
  <si>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</si>
  <si>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</si>
  <si>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</si>
  <si>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</si>
  <si>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</si>
  <si>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</si>
  <si>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</si>
  <si>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</si>
  <si>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</si>
  <si>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</si>
  <si>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</si>
  <si>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</si>
  <si>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</si>
  <si>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</si>
  <si>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</si>
  <si>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</si>
  <si>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</si>
  <si>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</si>
  <si>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</si>
  <si>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</si>
  <si>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</si>
  <si>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</si>
  <si>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</si>
  <si>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</si>
  <si>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</si>
  <si>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</si>
  <si>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</si>
  <si>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</si>
  <si>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</si>
  <si>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</si>
  <si>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</si>
  <si>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</si>
  <si>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</si>
  <si>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</si>
  <si>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</si>
  <si>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</si>
  <si>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</si>
  <si>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</si>
  <si>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</si>
  <si>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</si>
  <si>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</si>
  <si>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</si>
  <si>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</si>
  <si>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</si>
  <si>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</si>
  <si>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</si>
  <si>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</si>
  <si>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</si>
  <si>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</si>
  <si>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</si>
  <si>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</si>
  <si>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</si>
  <si>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</si>
  <si>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</si>
  <si>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</si>
  <si>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</si>
  <si>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</si>
  <si>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</si>
  <si>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</si>
  <si>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</si>
  <si>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</si>
  <si>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</si>
  <si>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</si>
  <si>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</si>
  <si>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</si>
  <si>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</si>
  <si>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</si>
  <si>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</si>
  <si>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</si>
  <si>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</si>
  <si>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</si>
  <si>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</si>
  <si>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</si>
  <si>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</si>
  <si>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</si>
  <si>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</si>
  <si>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</si>
  <si>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</si>
  <si>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</si>
  <si>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</si>
  <si>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</si>
  <si>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</si>
  <si>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</si>
  <si>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</si>
  <si>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</si>
  <si>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</si>
  <si>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</si>
  <si>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</si>
  <si>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</si>
  <si>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</si>
  <si>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</si>
  <si>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</si>
  <si>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</si>
  <si>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</si>
  <si>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</si>
  <si>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</si>
  <si>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</si>
  <si>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</si>
  <si>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</si>
  <si>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</si>
  <si>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</si>
  <si>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</si>
  <si>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</si>
  <si>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</si>
  <si>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</si>
  <si>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</si>
  <si>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</si>
  <si>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</si>
  <si>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</si>
  <si>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</si>
  <si>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</si>
  <si>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</si>
  <si>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</si>
  <si>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</si>
  <si>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</si>
  <si>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</si>
  <si>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</si>
  <si>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</si>
  <si>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</si>
  <si>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</si>
  <si>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</si>
  <si>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</si>
  <si>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</si>
  <si>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</si>
  <si>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</si>
  <si>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</si>
  <si>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</si>
  <si>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</si>
  <si>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</si>
  <si>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</si>
  <si>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</si>
  <si>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</si>
  <si>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</si>
  <si>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</si>
  <si>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</si>
  <si>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</si>
  <si>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</si>
  <si>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</si>
  <si>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</si>
  <si>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</si>
  <si>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</si>
  <si>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</si>
  <si>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</si>
  <si>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</si>
  <si>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</si>
  <si>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</si>
  <si>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</si>
  <si>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</si>
  <si>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</si>
  <si>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</si>
  <si>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</si>
  <si>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</si>
  <si>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</si>
  <si>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</si>
  <si>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</si>
  <si>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</si>
  <si>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</si>
  <si>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</si>
  <si>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</si>
  <si>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</si>
  <si>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</si>
  <si>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</si>
  <si>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</si>
  <si>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</si>
  <si>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</si>
  <si>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</si>
  <si>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</si>
  <si>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</si>
  <si>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</si>
  <si>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</si>
  <si>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</si>
  <si>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</si>
  <si>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</si>
  <si>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</si>
  <si>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</si>
  <si>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</si>
  <si>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</si>
  <si>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</si>
  <si>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</si>
  <si>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</si>
  <si>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</si>
  <si>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</si>
  <si>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</si>
  <si>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</si>
  <si>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</si>
  <si>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</si>
  <si>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</si>
  <si>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</si>
  <si>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</si>
  <si>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</si>
  <si>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</si>
  <si>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</si>
  <si>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</si>
  <si>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</si>
  <si>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</si>
  <si>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</si>
  <si>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</si>
  <si>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</si>
  <si>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</si>
  <si>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</si>
  <si>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</si>
  <si>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</si>
  <si>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</si>
  <si>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</si>
  <si>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</si>
  <si>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</si>
  <si>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</si>
  <si>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</si>
  <si>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</si>
  <si>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</si>
  <si>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</si>
  <si>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</si>
  <si>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</si>
  <si>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</si>
  <si>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</si>
  <si>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</si>
  <si>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</si>
  <si>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</si>
  <si>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</si>
  <si>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</si>
  <si>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</si>
  <si>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</si>
  <si>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</si>
  <si>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</si>
  <si>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</si>
  <si>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</si>
  <si>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</si>
  <si>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</si>
  <si>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</si>
  <si>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</si>
  <si>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</si>
  <si>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</si>
  <si>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</si>
  <si>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</si>
  <si>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</si>
  <si>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</si>
  <si>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</si>
  <si>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</si>
  <si>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</si>
  <si>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</si>
  <si>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</si>
  <si>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</si>
  <si>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</si>
  <si>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</si>
  <si>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</si>
  <si>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</si>
  <si>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</si>
  <si>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</si>
  <si>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</si>
  <si>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</si>
  <si>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</si>
  <si>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</si>
  <si>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</si>
  <si>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</si>
  <si>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</si>
  <si>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</si>
  <si>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</si>
  <si>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</si>
  <si>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</si>
  <si>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</si>
  <si>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</si>
  <si>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</si>
  <si>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</si>
  <si>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</si>
  <si>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</si>
  <si>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</si>
  <si>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</si>
  <si>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</si>
  <si>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</si>
  <si>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</si>
  <si>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</si>
  <si>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</si>
  <si>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</si>
  <si>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</si>
  <si>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</si>
  <si>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</si>
  <si>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</si>
  <si>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</si>
  <si>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</si>
  <si>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</si>
  <si>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</si>
  <si>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</si>
  <si>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</si>
  <si>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</si>
  <si>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</si>
  <si>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</si>
  <si>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</si>
  <si>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</si>
  <si>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</si>
  <si>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</si>
  <si>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</si>
  <si>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</si>
  <si>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</si>
  <si>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</si>
  <si>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</si>
  <si>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</si>
  <si>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</si>
  <si>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</si>
  <si>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</si>
  <si>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</si>
  <si>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</si>
  <si>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</si>
  <si>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</si>
  <si>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</si>
  <si>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</si>
  <si>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</si>
  <si>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</si>
  <si>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</si>
  <si>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</si>
  <si>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</si>
  <si>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</si>
  <si>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</si>
  <si>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</si>
  <si>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</si>
  <si>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</si>
  <si>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</si>
  <si>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</si>
  <si>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</si>
  <si>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</si>
  <si>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</si>
  <si>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</si>
  <si>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</si>
  <si>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</si>
  <si>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</si>
  <si>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</si>
  <si>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</si>
  <si>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</si>
  <si>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</si>
  <si>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</si>
  <si>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</si>
  <si>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</si>
  <si>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</si>
  <si>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</si>
  <si>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</si>
  <si>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</si>
  <si>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</si>
  <si>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</si>
  <si>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</si>
  <si>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</si>
  <si>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</si>
  <si>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</si>
  <si>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</si>
  <si>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</si>
  <si>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</si>
  <si>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</si>
  <si>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</si>
  <si>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</si>
  <si>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</si>
  <si>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</si>
  <si>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</si>
  <si>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</si>
  <si>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</si>
  <si>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</si>
  <si>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</si>
  <si>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</si>
  <si>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</si>
  <si>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</si>
  <si>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</si>
  <si>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</si>
  <si>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</si>
  <si>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</si>
  <si>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</si>
  <si>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</si>
  <si>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</si>
  <si>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</si>
  <si>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</si>
  <si>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</si>
  <si>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</si>
  <si>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</si>
  <si>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</si>
  <si>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</si>
  <si>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</si>
  <si>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</si>
  <si>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</si>
  <si>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</si>
  <si>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</si>
  <si>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</si>
  <si>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</si>
  <si>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</si>
  <si>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</si>
  <si>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</si>
  <si>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</si>
  <si>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</si>
  <si>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</si>
  <si>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</si>
  <si>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</si>
  <si>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</si>
  <si>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</si>
  <si>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</si>
  <si>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</si>
  <si>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</si>
  <si>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</si>
  <si>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</si>
  <si>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</si>
  <si>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</si>
  <si>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</si>
  <si>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</si>
  <si>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</si>
  <si>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</si>
  <si>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</si>
  <si>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</si>
  <si>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</si>
  <si>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</si>
  <si>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</si>
  <si>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</si>
  <si>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</si>
  <si>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</si>
  <si>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</si>
  <si>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</si>
  <si>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</si>
  <si>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</si>
  <si>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</si>
  <si>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</si>
  <si>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</si>
  <si>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</si>
  <si>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</si>
  <si>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</si>
  <si>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</si>
  <si>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</si>
  <si>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</si>
  <si>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</si>
  <si>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</si>
  <si>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</si>
  <si>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</si>
  <si>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</si>
  <si>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</si>
  <si>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</si>
  <si>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</si>
  <si>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</si>
  <si>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</si>
  <si>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</si>
  <si>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</si>
  <si>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</si>
  <si>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</si>
  <si>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</si>
  <si>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</si>
  <si>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</si>
  <si>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</si>
  <si>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</si>
  <si>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</si>
  <si>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</si>
  <si>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</si>
  <si>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</si>
  <si>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</si>
  <si>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</si>
  <si>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</si>
  <si>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</si>
  <si>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</si>
  <si>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</si>
  <si>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</si>
  <si>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</si>
  <si>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</si>
  <si>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</si>
  <si>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</si>
  <si>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</si>
  <si>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</si>
  <si>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</si>
  <si>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</si>
  <si>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</si>
  <si>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</si>
  <si>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</si>
  <si>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</si>
  <si>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</si>
  <si>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</si>
  <si>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</si>
  <si>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</si>
  <si>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</si>
  <si>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</si>
  <si>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</si>
  <si>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</si>
  <si>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</si>
  <si>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</si>
  <si>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</si>
  <si>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</si>
  <si>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</si>
  <si>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</si>
  <si>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</si>
  <si>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</si>
  <si>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</si>
  <si>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</si>
  <si>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</si>
  <si>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</si>
  <si>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</si>
  <si>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</si>
  <si>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</si>
  <si>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</si>
  <si>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</si>
  <si>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</si>
  <si>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</si>
  <si>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</si>
  <si>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</si>
  <si>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</si>
  <si>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</si>
  <si>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</si>
  <si>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</si>
  <si>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</si>
  <si>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</si>
  <si>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</si>
  <si>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</si>
  <si>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</si>
  <si>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</si>
  <si>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</si>
  <si>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</si>
  <si>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</si>
  <si>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</si>
  <si>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</si>
  <si>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</si>
  <si>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</si>
  <si>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</si>
  <si>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</si>
  <si>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</si>
  <si>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</si>
  <si>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</si>
  <si>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</si>
  <si>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</si>
  <si>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</si>
  <si>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</si>
  <si>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</si>
  <si>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</si>
  <si>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</si>
  <si>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</si>
  <si>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</si>
  <si>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</si>
  <si>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</si>
  <si>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</si>
  <si>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</si>
  <si>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</si>
  <si>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</si>
  <si>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</si>
  <si>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</si>
  <si>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</si>
  <si>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</si>
  <si>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</si>
  <si>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</si>
  <si>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</si>
  <si>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</si>
  <si>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</si>
  <si>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</si>
  <si>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</si>
  <si>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</si>
  <si>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</si>
  <si>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</si>
  <si>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</si>
  <si>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</si>
  <si>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</si>
  <si>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</si>
  <si>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</si>
  <si>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</si>
  <si>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</si>
  <si>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</si>
  <si>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</si>
  <si>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</si>
  <si>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</si>
  <si>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</si>
  <si>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</si>
  <si>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</si>
  <si>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</si>
  <si>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</si>
  <si>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</si>
  <si>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</si>
  <si>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</si>
  <si>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</si>
  <si>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</si>
  <si>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</si>
  <si>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</si>
  <si>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</si>
  <si>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</si>
  <si>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</si>
  <si>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</si>
  <si>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</si>
  <si>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</si>
  <si>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</si>
  <si>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</si>
  <si>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</si>
  <si>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</si>
  <si>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</si>
  <si>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</si>
  <si>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</si>
  <si>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</si>
  <si>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</si>
  <si>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</si>
  <si>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</si>
  <si>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</si>
  <si>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</si>
  <si>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</si>
  <si>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</si>
  <si>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</si>
  <si>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</si>
  <si>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</si>
  <si>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</si>
  <si>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</si>
  <si>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</si>
  <si>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</si>
  <si>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</si>
  <si>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</si>
  <si>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</si>
  <si>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</si>
  <si>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</si>
  <si>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</si>
  <si>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</si>
  <si>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</si>
  <si>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</si>
  <si>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</si>
  <si>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</si>
  <si>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</si>
  <si>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</si>
  <si>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</si>
  <si>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</si>
  <si>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</si>
  <si>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</si>
  <si>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</si>
  <si>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</si>
  <si>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</si>
  <si>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</si>
  <si>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</si>
  <si>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</si>
  <si>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</si>
  <si>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</si>
  <si>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</si>
  <si>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</si>
  <si>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</si>
  <si>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</si>
  <si>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</si>
  <si>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</si>
  <si>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</si>
  <si>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</si>
  <si>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</si>
  <si>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</si>
  <si>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</si>
  <si>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</si>
  <si>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</si>
  <si>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</si>
  <si>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</si>
  <si>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</si>
  <si>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</si>
  <si>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</si>
  <si>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</si>
  <si>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</si>
  <si>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</si>
  <si>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</si>
  <si>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</si>
  <si>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</si>
  <si>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</si>
  <si>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</si>
  <si>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</si>
  <si>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</si>
  <si>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</si>
  <si>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</si>
  <si>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</si>
  <si>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</si>
  <si>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</si>
  <si>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</si>
  <si>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</si>
  <si>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</si>
  <si>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</si>
  <si>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</si>
  <si>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</si>
  <si>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</si>
  <si>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</si>
  <si>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</si>
  <si>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</si>
  <si>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</si>
  <si>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</si>
  <si>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</si>
  <si>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</si>
  <si>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</si>
  <si>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</si>
  <si>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</si>
  <si>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</si>
  <si>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</si>
  <si>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</si>
  <si>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</si>
  <si>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</si>
  <si>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</si>
  <si>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</si>
  <si>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</si>
  <si>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</si>
  <si>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</si>
  <si>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</si>
  <si>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</si>
  <si>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</si>
  <si>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</si>
  <si>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</si>
  <si>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</si>
  <si>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</si>
  <si>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</si>
  <si>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</si>
  <si>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</si>
  <si>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</si>
  <si>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</si>
  <si>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</si>
  <si>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</si>
  <si>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</si>
  <si>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</si>
  <si>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</si>
  <si>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</si>
  <si>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</si>
  <si>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</si>
  <si>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</si>
  <si>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</si>
  <si>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</si>
  <si>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</si>
  <si>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</si>
  <si>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</si>
  <si>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</si>
  <si>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</si>
  <si>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</si>
  <si>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</si>
  <si>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</si>
  <si>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</si>
  <si>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</si>
  <si>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</si>
  <si>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</si>
  <si>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</si>
  <si>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</si>
  <si>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</si>
  <si>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</si>
  <si>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</si>
  <si>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</si>
  <si>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</si>
  <si>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</si>
  <si>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</si>
  <si>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</si>
  <si>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</si>
  <si>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</si>
  <si>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</si>
  <si>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</si>
  <si>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</si>
  <si>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</si>
  <si>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</si>
  <si>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</si>
  <si>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</si>
  <si>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</si>
  <si>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</si>
  <si>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</si>
  <si>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</si>
  <si>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</si>
  <si>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</si>
  <si>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</si>
  <si>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</si>
  <si>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</si>
  <si>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</si>
  <si>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</si>
  <si>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</si>
  <si>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</si>
  <si>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</si>
  <si>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</si>
  <si>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</si>
  <si>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</si>
  <si>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</si>
  <si>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</si>
  <si>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</si>
  <si>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</si>
  <si>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</si>
  <si>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</si>
  <si>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</si>
  <si>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</si>
  <si>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</si>
  <si>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</si>
  <si>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</si>
  <si>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</si>
  <si>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</si>
  <si>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</si>
  <si>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</si>
  <si>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</si>
  <si>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</si>
  <si>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</si>
  <si>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</si>
  <si>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</si>
  <si>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</si>
  <si>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</si>
  <si>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</si>
  <si>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</si>
  <si>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</si>
  <si>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</si>
  <si>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</si>
  <si>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</si>
  <si>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</si>
  <si>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</si>
  <si>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</si>
  <si>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</si>
  <si>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</si>
  <si>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</si>
  <si>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</si>
  <si>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</si>
  <si>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</si>
  <si>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</si>
  <si>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</si>
  <si>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</si>
  <si>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</si>
  <si>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</si>
  <si>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</si>
  <si>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</si>
  <si>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</si>
  <si>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</si>
  <si>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</si>
  <si>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</si>
  <si>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</si>
  <si>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</si>
  <si>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</si>
  <si>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</si>
  <si>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</si>
  <si>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</si>
  <si>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</si>
  <si>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</si>
  <si>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</si>
  <si>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</si>
  <si>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</si>
  <si>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</si>
  <si>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</si>
  <si>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</si>
  <si>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</si>
  <si>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</si>
  <si>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</si>
  <si>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</si>
  <si>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</si>
  <si>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</si>
  <si>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</si>
  <si>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</si>
  <si>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</si>
  <si>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</si>
  <si>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</si>
  <si>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</si>
  <si>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</si>
  <si>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</si>
  <si>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</si>
  <si>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</si>
  <si>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</si>
  <si>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</si>
  <si>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</si>
  <si>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</si>
  <si>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</si>
  <si>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</si>
  <si>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</si>
  <si>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</si>
  <si>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</si>
  <si>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</si>
  <si>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</si>
  <si>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</si>
  <si>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</si>
  <si>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</si>
  <si>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</si>
  <si>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</si>
  <si>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</si>
  <si>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</si>
  <si>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</si>
  <si>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</si>
  <si>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</si>
  <si>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</si>
  <si>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</si>
  <si>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</si>
  <si>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</si>
  <si>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</si>
  <si>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</si>
  <si>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</si>
  <si>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</si>
  <si>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</si>
  <si>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</si>
  <si>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</si>
  <si>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</si>
  <si>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</si>
  <si>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</si>
  <si>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</si>
  <si>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</si>
  <si>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</si>
  <si>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</si>
  <si>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</si>
  <si>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</si>
  <si>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</si>
  <si>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</si>
  <si>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</si>
  <si>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</si>
  <si>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</si>
  <si>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</si>
  <si>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</si>
  <si>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</si>
  <si>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</si>
  <si>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</si>
  <si>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</si>
  <si>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</si>
  <si>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</si>
  <si>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</si>
  <si>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</si>
  <si>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</si>
  <si>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</si>
  <si>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</si>
  <si>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</si>
  <si>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</si>
  <si>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</si>
  <si>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</si>
  <si>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</si>
  <si>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</si>
  <si>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</si>
  <si>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</si>
  <si>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</si>
  <si>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</si>
  <si>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</si>
  <si>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</si>
  <si>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</si>
  <si>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</si>
  <si>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</si>
  <si>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</si>
  <si>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</si>
  <si>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</si>
  <si>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</si>
  <si>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</si>
  <si>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</si>
  <si>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</si>
  <si>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</si>
  <si>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</si>
  <si>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</si>
  <si>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</si>
  <si>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</si>
  <si>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</si>
  <si>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</si>
  <si>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</si>
  <si>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</si>
  <si>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</si>
  <si>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</si>
  <si>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</si>
  <si>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</si>
  <si>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</si>
  <si>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</si>
  <si>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</si>
  <si>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</si>
  <si>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</si>
  <si>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</si>
  <si>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</si>
  <si>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</si>
  <si>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</si>
  <si>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</si>
  <si>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</si>
  <si>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</si>
  <si>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</si>
  <si>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</si>
  <si>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</si>
  <si>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</si>
  <si>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</si>
  <si>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</si>
  <si>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</si>
  <si>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</si>
  <si>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</si>
  <si>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</si>
  <si>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</si>
  <si>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</si>
  <si>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</si>
  <si>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</si>
  <si>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</si>
  <si>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</si>
  <si>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</si>
  <si>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</si>
  <si>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</si>
  <si>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</si>
  <si>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</si>
  <si>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</si>
  <si>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</si>
  <si>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</si>
  <si>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</si>
  <si>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</si>
  <si>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</si>
  <si>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</si>
  <si>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</si>
  <si>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</si>
  <si>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</si>
  <si>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</si>
  <si>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</si>
  <si>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</si>
  <si>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</si>
  <si>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</si>
  <si>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</si>
  <si>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</si>
  <si>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</si>
  <si>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</si>
  <si>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</si>
  <si>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</si>
  <si>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</si>
  <si>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</si>
  <si>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</si>
  <si>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</si>
  <si>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</si>
  <si>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</si>
  <si>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</si>
  <si>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</si>
  <si>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</si>
  <si>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</si>
  <si>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</si>
  <si>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</si>
  <si>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</si>
  <si>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</si>
  <si>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</si>
  <si>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</si>
  <si>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</si>
  <si>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</si>
  <si>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</si>
  <si>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</si>
  <si>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</si>
  <si>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</si>
  <si>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</si>
  <si>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</si>
  <si>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</si>
  <si>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</si>
  <si>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</si>
  <si>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</si>
  <si>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</si>
  <si>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</si>
  <si>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</si>
  <si>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</si>
  <si>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</si>
  <si>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</si>
  <si>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</si>
  <si>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</si>
  <si>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</si>
  <si>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</si>
  <si>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</si>
  <si>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</si>
  <si>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</si>
  <si>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</si>
  <si>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</si>
  <si>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</si>
  <si>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</si>
  <si>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</si>
  <si>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</si>
  <si>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</si>
  <si>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</si>
  <si>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</si>
  <si>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</si>
  <si>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</si>
  <si>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</si>
  <si>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</si>
  <si>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</si>
  <si>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</si>
  <si>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</si>
  <si>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</si>
  <si>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</si>
  <si>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</si>
  <si>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</si>
  <si>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</si>
  <si>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</si>
  <si>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</si>
  <si>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</si>
  <si>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</si>
  <si>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</si>
  <si>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</si>
  <si>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</si>
  <si>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</si>
  <si>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</si>
  <si>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</si>
  <si>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</si>
  <si>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</si>
  <si>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</si>
  <si>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</si>
  <si>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</si>
  <si>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</si>
  <si>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</si>
  <si>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</si>
  <si>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</si>
  <si>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</si>
  <si>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</si>
  <si>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</si>
  <si>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</si>
  <si>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</si>
  <si>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</si>
  <si>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</si>
  <si>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</si>
  <si>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</si>
  <si>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</si>
  <si>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</si>
  <si>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</si>
  <si>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</si>
  <si>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</si>
  <si>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</si>
  <si>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</si>
  <si>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</si>
  <si>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</si>
  <si>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</si>
  <si>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</si>
  <si>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</si>
  <si>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</si>
  <si>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</si>
  <si>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</si>
  <si>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</si>
  <si>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</si>
  <si>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</si>
  <si>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</si>
  <si>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</si>
  <si>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</si>
  <si>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</si>
  <si>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</si>
  <si>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</si>
  <si>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</si>
  <si>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</si>
  <si>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</si>
  <si>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</si>
  <si>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</si>
  <si>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</si>
  <si>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</si>
  <si>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</si>
  <si>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</si>
  <si>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</si>
  <si>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</si>
  <si>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</si>
  <si>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</si>
  <si>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</si>
  <si>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</si>
  <si>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</si>
  <si>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</si>
  <si>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</si>
  <si>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</si>
  <si>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</si>
  <si>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</si>
  <si>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</si>
  <si>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</si>
  <si>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</si>
  <si>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</si>
  <si>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</si>
  <si>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</si>
  <si>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</si>
  <si>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</si>
  <si>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</si>
  <si>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</si>
  <si>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</si>
  <si>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</si>
  <si>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</si>
  <si>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</si>
  <si>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</si>
  <si>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</si>
  <si>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</si>
  <si>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</si>
  <si>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</si>
  <si>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</si>
  <si>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</si>
  <si>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</si>
  <si>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</si>
  <si>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</si>
  <si>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</si>
  <si>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</si>
  <si>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</si>
  <si>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</si>
  <si>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</si>
  <si>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</si>
  <si>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</si>
  <si>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</si>
  <si>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</si>
  <si>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</si>
  <si>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</si>
  <si>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</si>
  <si>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</si>
  <si>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</si>
  <si>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</si>
  <si>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</si>
  <si>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</si>
  <si>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</si>
  <si>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</si>
  <si>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</si>
  <si>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</si>
  <si>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</si>
  <si>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</si>
  <si>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</si>
  <si>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</si>
  <si>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</si>
  <si>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</si>
  <si>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</si>
  <si>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</si>
  <si>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</si>
  <si>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</si>
  <si>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</si>
  <si>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</si>
  <si>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</si>
  <si>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</si>
  <si>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</si>
  <si>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</si>
  <si>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</si>
  <si>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</si>
  <si>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</si>
  <si>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</si>
  <si>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</si>
  <si>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</si>
  <si>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</si>
  <si>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</si>
  <si>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</si>
  <si>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</si>
  <si>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</si>
  <si>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</si>
  <si>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</si>
  <si>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</si>
  <si>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</si>
  <si>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</si>
  <si>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</si>
  <si>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</si>
  <si>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</si>
  <si>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</si>
  <si>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</si>
  <si>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</si>
  <si>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</si>
  <si>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</si>
  <si>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</si>
  <si>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</si>
  <si>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</si>
  <si>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</si>
  <si>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</si>
  <si>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</si>
  <si>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</si>
  <si>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</si>
  <si>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</si>
  <si>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</si>
  <si>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</si>
  <si>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</si>
  <si>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</si>
  <si>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</si>
  <si>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</si>
  <si>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</si>
  <si>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</si>
  <si>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</si>
  <si>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</si>
  <si>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</si>
  <si>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</si>
  <si>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</si>
  <si>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</si>
  <si>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</si>
  <si>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</si>
  <si>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</si>
  <si>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</si>
  <si>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</si>
  <si>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</si>
  <si>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</si>
  <si>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</si>
  <si>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</si>
  <si>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</si>
  <si>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</si>
  <si>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</si>
  <si>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</si>
  <si>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</si>
  <si>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</si>
  <si>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</si>
  <si>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</si>
  <si>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</si>
  <si>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</si>
  <si>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</si>
  <si>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</si>
  <si>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</si>
  <si>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</si>
  <si>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</si>
  <si>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</si>
  <si>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</si>
  <si>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</si>
  <si>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</si>
  <si>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</si>
  <si>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</si>
  <si>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</si>
  <si>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</si>
  <si>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</si>
  <si>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</si>
  <si>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</si>
  <si>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</si>
  <si>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</si>
  <si>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</si>
  <si>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</si>
  <si>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</si>
  <si>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</si>
  <si>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</si>
  <si>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</si>
  <si>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</si>
  <si>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</si>
  <si>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</si>
  <si>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</si>
  <si>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</si>
  <si>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</si>
  <si>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</si>
  <si>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</si>
  <si>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</si>
  <si>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</si>
  <si>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</si>
  <si>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</si>
  <si>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</si>
  <si>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</si>
  <si>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</si>
  <si>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</si>
  <si>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</si>
  <si>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</si>
  <si>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</si>
  <si>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</si>
  <si>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</si>
  <si>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</si>
  <si>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</si>
  <si>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</si>
  <si>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</si>
  <si>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</si>
  <si>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</si>
  <si>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</si>
  <si>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</si>
  <si>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</si>
  <si>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</si>
  <si>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</si>
  <si>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</si>
  <si>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</si>
  <si>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</si>
  <si>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</si>
  <si>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</si>
  <si>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</si>
  <si>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</si>
  <si>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</si>
  <si>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</si>
  <si>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</si>
  <si>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</si>
  <si>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</si>
  <si>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</si>
  <si>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</si>
  <si>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</si>
  <si>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</si>
  <si>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</si>
  <si>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</si>
  <si>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</si>
  <si>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</si>
  <si>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</si>
  <si>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</si>
  <si>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</si>
  <si>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</si>
  <si>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</si>
  <si>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</si>
  <si>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</si>
  <si>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</si>
  <si>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</si>
  <si>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</si>
  <si>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</si>
  <si>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</si>
  <si>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</si>
  <si>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</si>
  <si>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</si>
  <si>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</si>
  <si>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</si>
  <si>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</si>
  <si>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</si>
  <si>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</si>
  <si>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</si>
  <si>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</si>
  <si>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</si>
  <si>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</si>
  <si>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</si>
  <si>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</si>
  <si>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</si>
  <si>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</si>
  <si>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</si>
  <si>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</si>
  <si>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</si>
  <si>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</si>
  <si>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</si>
  <si>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</si>
  <si>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</si>
  <si>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</si>
  <si>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</si>
  <si>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</si>
  <si>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</si>
  <si>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</si>
  <si>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</si>
  <si>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</si>
  <si>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</si>
  <si>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</si>
  <si>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</si>
  <si>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</si>
  <si>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</si>
  <si>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</si>
  <si>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</si>
  <si>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</si>
  <si>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</si>
  <si>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</si>
  <si>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</si>
  <si>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</si>
  <si>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</si>
  <si>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</si>
  <si>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</si>
  <si>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</si>
  <si>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</si>
  <si>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</si>
  <si>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</si>
  <si>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</si>
  <si>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</si>
  <si>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</si>
  <si>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</si>
  <si>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</si>
  <si>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</si>
  <si>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</si>
  <si>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</si>
  <si>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</si>
  <si>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</si>
  <si>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</si>
  <si>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</si>
  <si>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</si>
  <si>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</si>
  <si>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</si>
  <si>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</si>
  <si>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</si>
  <si>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</si>
  <si>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</si>
  <si>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</si>
  <si>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</si>
  <si>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</si>
  <si>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</si>
  <si>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</si>
  <si>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</si>
  <si>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</si>
  <si>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</si>
  <si>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</si>
  <si>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</si>
  <si>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</si>
  <si>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</si>
  <si>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</si>
  <si>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</si>
  <si>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</si>
  <si>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</si>
  <si>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</si>
  <si>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</si>
  <si>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</si>
  <si>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</si>
  <si>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</si>
  <si>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</si>
  <si>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</si>
  <si>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</si>
  <si>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</si>
  <si>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</si>
  <si>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</si>
  <si>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</si>
  <si>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</si>
  <si>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</si>
  <si>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</si>
  <si>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</si>
  <si>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</si>
  <si>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</si>
  <si>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</si>
  <si>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</si>
  <si>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</si>
  <si>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</si>
  <si>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</si>
  <si>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</si>
  <si>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</si>
  <si>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</si>
  <si>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</si>
  <si>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</si>
  <si>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</si>
  <si>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</si>
  <si>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</si>
  <si>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</si>
  <si>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</si>
  <si>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</si>
  <si>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</si>
  <si>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</si>
  <si>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</si>
  <si>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</si>
  <si>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</si>
  <si>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</si>
  <si>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</si>
  <si>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</si>
  <si>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</si>
  <si>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</si>
  <si>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</si>
  <si>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</si>
  <si>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</si>
  <si>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</si>
  <si>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</si>
  <si>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</si>
  <si>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</si>
  <si>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</si>
  <si>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</si>
  <si>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</si>
  <si>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</si>
  <si>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</si>
  <si>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</si>
  <si>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</si>
  <si>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</si>
  <si>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</si>
  <si>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</si>
  <si>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</si>
  <si>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</si>
  <si>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</si>
  <si>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</si>
  <si>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</si>
  <si>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</si>
  <si>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</si>
  <si>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</si>
  <si>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</si>
  <si>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</si>
  <si>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</si>
  <si>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</si>
  <si>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</si>
  <si>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</si>
  <si>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</si>
  <si>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</si>
  <si>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</si>
  <si>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</si>
  <si>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</si>
  <si>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</si>
  <si>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</si>
  <si>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</si>
  <si>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</si>
  <si>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</si>
  <si>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</si>
  <si>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</si>
  <si>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</si>
  <si>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</si>
  <si>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</si>
  <si>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</si>
  <si>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</si>
  <si>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</si>
  <si>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</si>
  <si>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</si>
  <si>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</si>
  <si>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</si>
  <si>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</si>
  <si>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</si>
  <si>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</si>
  <si>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</si>
  <si>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</si>
  <si>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</si>
  <si>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</si>
  <si>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</si>
  <si>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</si>
  <si>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</si>
  <si>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</si>
  <si>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</si>
  <si>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</si>
  <si>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</si>
  <si>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</si>
  <si>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</si>
  <si>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</si>
  <si>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</si>
  <si>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</si>
  <si>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</si>
  <si>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</si>
  <si>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</si>
  <si>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</si>
  <si>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</si>
  <si>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</si>
  <si>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</si>
  <si>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</si>
  <si>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</si>
  <si>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</si>
  <si>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</si>
  <si>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</si>
  <si>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</si>
  <si>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</si>
  <si>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</si>
  <si>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</si>
  <si>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</si>
  <si>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</si>
  <si>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</si>
  <si>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</si>
  <si>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</si>
  <si>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</si>
  <si>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</si>
  <si>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</si>
  <si>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</si>
  <si>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</si>
  <si>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</si>
  <si>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</si>
  <si>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</si>
  <si>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</si>
  <si>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</si>
  <si>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</si>
  <si>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</si>
  <si>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</si>
  <si>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</si>
  <si>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</si>
  <si>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</si>
  <si>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</si>
  <si>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</si>
  <si>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</si>
  <si>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</si>
  <si>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</si>
  <si>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</si>
  <si>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</si>
  <si>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</si>
  <si>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</si>
  <si>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</si>
  <si>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</si>
  <si>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</si>
  <si>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</si>
  <si>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</si>
  <si>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</si>
  <si>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</si>
  <si>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</si>
  <si>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</si>
  <si>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</si>
  <si>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</si>
  <si>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</si>
  <si>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</si>
  <si>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</si>
  <si>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</si>
  <si>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</si>
  <si>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</si>
  <si>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</si>
  <si>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</si>
  <si>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</si>
  <si>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</si>
  <si>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</si>
  <si>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</si>
  <si>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</si>
  <si>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</si>
  <si>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</si>
  <si>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</si>
  <si>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</si>
  <si>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</si>
  <si>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</si>
  <si>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</si>
  <si>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</si>
  <si>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</si>
  <si>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</si>
  <si>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</si>
  <si>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</si>
  <si>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</si>
  <si>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</si>
  <si>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</si>
  <si>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</si>
  <si>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</si>
  <si>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</si>
  <si>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</si>
  <si>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</si>
  <si>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</si>
  <si>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</si>
  <si>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</si>
  <si>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</si>
  <si>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</si>
  <si>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</si>
  <si>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</si>
  <si>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</si>
  <si>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</si>
  <si>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</si>
  <si>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</si>
  <si>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</si>
  <si>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</si>
  <si>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</si>
  <si>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</si>
  <si>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</si>
  <si>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</si>
  <si>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</si>
  <si>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</si>
  <si>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</si>
  <si>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</si>
  <si>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</si>
  <si>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</si>
  <si>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</si>
  <si>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</si>
  <si>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</si>
  <si>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</si>
  <si>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</si>
  <si>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</si>
  <si>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</si>
  <si>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</si>
  <si>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</si>
  <si>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</si>
  <si>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</si>
  <si>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</si>
  <si>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</si>
  <si>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</si>
  <si>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</si>
  <si>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</si>
  <si>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</si>
  <si>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</si>
  <si>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</si>
  <si>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</si>
  <si>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</si>
  <si>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</si>
  <si>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</si>
  <si>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</si>
  <si>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</si>
  <si>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</si>
  <si>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</si>
  <si>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</si>
  <si>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</si>
  <si>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</si>
  <si>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</si>
  <si>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</si>
  <si>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</si>
  <si>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</si>
  <si>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</si>
  <si>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</si>
  <si>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</si>
  <si>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</si>
  <si>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</si>
  <si>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</si>
  <si>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</si>
  <si>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</si>
  <si>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</si>
  <si>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</si>
  <si>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</si>
  <si>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</si>
  <si>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</si>
  <si>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</si>
  <si>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</si>
  <si>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</si>
  <si>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</si>
  <si>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</si>
  <si>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</si>
  <si>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</si>
  <si>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</si>
  <si>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</si>
  <si>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</si>
  <si>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</si>
  <si>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</si>
  <si>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</si>
  <si>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</si>
  <si>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</si>
  <si>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</si>
  <si>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</si>
  <si>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</si>
  <si>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</si>
  <si>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</si>
  <si>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</si>
  <si>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</si>
  <si>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</si>
  <si>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</si>
  <si>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</si>
  <si>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</si>
  <si>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</si>
  <si>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</si>
  <si>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</si>
  <si>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</si>
  <si>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</si>
  <si>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</si>
  <si>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</si>
  <si>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</si>
  <si>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</si>
  <si>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</si>
  <si>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</si>
  <si>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</si>
  <si>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</si>
  <si>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</si>
  <si>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</si>
  <si>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</si>
  <si>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</si>
  <si>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</si>
  <si>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</si>
  <si>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</si>
  <si>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</si>
  <si>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</si>
  <si>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</si>
  <si>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</si>
  <si>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</si>
  <si>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</si>
  <si>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</si>
  <si>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</si>
  <si>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</si>
  <si>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</si>
  <si>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</si>
  <si>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</si>
  <si>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</si>
  <si>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</si>
  <si>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</si>
  <si>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</si>
  <si>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</si>
  <si>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</si>
  <si>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</si>
  <si>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</si>
  <si>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</si>
  <si>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</si>
  <si>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</si>
  <si>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</si>
  <si>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</si>
  <si>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</si>
  <si>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</si>
  <si>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</si>
  <si>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</si>
  <si>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</si>
  <si>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</si>
  <si>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</si>
  <si>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</si>
  <si>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</si>
  <si>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</si>
  <si>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</si>
  <si>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</si>
  <si>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</si>
  <si>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</si>
  <si>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</si>
  <si>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</si>
  <si>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</si>
  <si>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</si>
  <si>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</si>
  <si>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</si>
  <si>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</si>
  <si>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</si>
  <si>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</si>
  <si>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</si>
  <si>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</si>
  <si>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</si>
  <si>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</si>
  <si>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</si>
  <si>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</si>
  <si>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</si>
  <si>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</si>
  <si>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</si>
  <si>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</si>
  <si>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</si>
  <si>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</si>
  <si>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</si>
  <si>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</si>
  <si>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</si>
  <si>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</si>
  <si>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</si>
  <si>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</si>
  <si>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</si>
  <si>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</si>
  <si>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</si>
  <si>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</si>
  <si>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</si>
  <si>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</si>
  <si>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</si>
  <si>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</si>
  <si>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</si>
  <si>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</si>
  <si>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</si>
  <si>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</si>
  <si>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</si>
  <si>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</si>
  <si>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</si>
  <si>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</si>
  <si>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</si>
  <si>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</si>
  <si>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</si>
  <si>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</si>
  <si>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</si>
  <si>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</si>
  <si>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</si>
  <si>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</si>
  <si>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</si>
  <si>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</si>
  <si>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</si>
  <si>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</si>
  <si>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</si>
  <si>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</si>
  <si>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</si>
  <si>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</si>
  <si>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</si>
  <si>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</si>
  <si>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</si>
  <si>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</si>
  <si>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</si>
  <si>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</si>
  <si>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</si>
  <si>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</si>
  <si>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</si>
  <si>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</si>
  <si>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</si>
  <si>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</si>
  <si>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</si>
  <si>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</si>
  <si>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</si>
  <si>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</si>
  <si>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</si>
  <si>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</si>
  <si>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</si>
  <si>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</si>
  <si>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</si>
  <si>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</si>
  <si>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</si>
  <si>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</si>
  <si>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</si>
  <si>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</si>
  <si>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</si>
  <si>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</si>
  <si>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</si>
  <si>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</si>
  <si>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</si>
  <si>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</si>
  <si>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</si>
  <si>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</si>
  <si>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</si>
  <si>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</si>
  <si>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</si>
  <si>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</si>
  <si>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</si>
  <si>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</si>
  <si>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</si>
  <si>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</si>
  <si>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</si>
  <si>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</si>
  <si>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</si>
  <si>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</si>
  <si>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</si>
  <si>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</si>
  <si>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</si>
  <si>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</si>
  <si>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</si>
  <si>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</si>
  <si>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</si>
  <si>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</si>
  <si>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</si>
  <si>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</si>
  <si>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</si>
  <si>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</si>
  <si>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</si>
  <si>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</si>
  <si>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</si>
  <si>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</si>
  <si>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</si>
  <si>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</si>
  <si>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</si>
  <si>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</si>
  <si>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</si>
  <si>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</si>
  <si>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</si>
  <si>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</si>
  <si>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</si>
  <si>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</si>
  <si>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</si>
  <si>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</si>
  <si>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</si>
  <si>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</si>
  <si>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</si>
  <si>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</si>
  <si>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</si>
  <si>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</si>
  <si>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</si>
  <si>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</si>
  <si>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</si>
  <si>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</si>
  <si>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</si>
  <si>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</si>
  <si>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</si>
  <si>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</si>
  <si>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</si>
  <si>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</si>
  <si>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</si>
  <si>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</si>
  <si>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</si>
  <si>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</si>
  <si>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</si>
  <si>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</si>
  <si>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</si>
  <si>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</si>
  <si>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</si>
  <si>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</si>
  <si>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</si>
  <si>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</si>
  <si>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</si>
  <si>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</si>
  <si>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</si>
  <si>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</si>
  <si>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</si>
  <si>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</si>
  <si>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</si>
  <si>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</si>
  <si>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</si>
  <si>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</si>
  <si>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</si>
  <si>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</si>
  <si>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</si>
  <si>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</si>
  <si>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</si>
  <si>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</si>
  <si>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</si>
  <si>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</si>
  <si>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</si>
  <si>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</si>
  <si>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</si>
  <si>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</si>
  <si>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</si>
  <si>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</si>
  <si>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</si>
  <si>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</si>
  <si>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</si>
  <si>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</si>
  <si>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</si>
  <si>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</si>
  <si>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</si>
  <si>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</si>
  <si>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</si>
  <si>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</si>
  <si>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</si>
  <si>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</si>
  <si>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</si>
  <si>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</si>
  <si>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</si>
  <si>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</si>
  <si>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</si>
  <si>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</si>
  <si>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</si>
  <si>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</si>
  <si>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</si>
  <si>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</si>
  <si>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</si>
  <si>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</si>
  <si>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</si>
  <si>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</si>
  <si>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</si>
  <si>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</si>
  <si>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</si>
  <si>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</si>
  <si>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</si>
  <si>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</si>
  <si>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</si>
  <si>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</si>
  <si>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</si>
  <si>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</si>
  <si>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</si>
  <si>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</si>
  <si>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</si>
  <si>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</si>
  <si>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</si>
  <si>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</si>
  <si>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</si>
  <si>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</si>
  <si>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</si>
  <si>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</si>
  <si>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</si>
  <si>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</si>
  <si>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</si>
  <si>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</si>
  <si>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</si>
  <si>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</si>
  <si>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</si>
  <si>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</si>
  <si>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</si>
  <si>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</si>
  <si>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</si>
  <si>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</si>
  <si>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</si>
  <si>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</si>
  <si>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</si>
  <si>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</si>
  <si>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</si>
  <si>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</si>
  <si>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</si>
  <si>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</si>
  <si>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</si>
  <si>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</si>
  <si>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</si>
  <si>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</si>
  <si>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</si>
  <si>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</si>
  <si>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</si>
  <si>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</si>
  <si>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</si>
  <si>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</si>
  <si>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</si>
  <si>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</si>
  <si>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</si>
  <si>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</si>
  <si>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</si>
  <si>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</si>
  <si>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</si>
  <si>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</si>
  <si>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</si>
  <si>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</si>
  <si>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</si>
  <si>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</si>
  <si>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</si>
  <si>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</si>
  <si>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</si>
  <si>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</si>
  <si>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</si>
  <si>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</si>
  <si>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</si>
  <si>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</si>
  <si>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</si>
  <si>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</si>
  <si>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</si>
  <si>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</si>
  <si>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</si>
  <si>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</si>
  <si>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</si>
  <si>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</si>
  <si>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</si>
  <si>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</si>
  <si>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</si>
  <si>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</si>
  <si>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</si>
  <si>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</si>
  <si>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</si>
  <si>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</si>
  <si>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</si>
  <si>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</si>
  <si>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</si>
  <si>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</si>
  <si>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</si>
  <si>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</si>
  <si>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</si>
  <si>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</si>
  <si>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</si>
  <si>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</si>
  <si>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</si>
  <si>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</si>
  <si>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</si>
  <si>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</si>
  <si>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</si>
  <si>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</si>
  <si>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</si>
  <si>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</si>
  <si>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</si>
  <si>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</si>
  <si>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</si>
  <si>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</si>
  <si>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</si>
  <si>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</si>
  <si>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</si>
  <si>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</si>
  <si>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</si>
  <si>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</si>
  <si>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</si>
  <si>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</si>
  <si>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</si>
  <si>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</si>
  <si>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</si>
  <si>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</si>
  <si>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</si>
  <si>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</si>
  <si>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</si>
  <si>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</si>
  <si>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</si>
  <si>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</si>
  <si>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</si>
  <si>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</si>
  <si>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</si>
  <si>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</si>
  <si>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</si>
  <si>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</si>
  <si>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</si>
  <si>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</si>
  <si>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</si>
  <si>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</si>
  <si>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</si>
  <si>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</si>
  <si>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</si>
  <si>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</si>
  <si>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</si>
  <si>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</si>
  <si>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</si>
  <si>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</si>
  <si>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</si>
  <si>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</si>
  <si>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</si>
  <si>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</si>
  <si>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</si>
  <si>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</si>
  <si>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</si>
  <si>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</si>
  <si>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</si>
  <si>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</si>
  <si>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</si>
  <si>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</si>
  <si>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</si>
  <si>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</si>
  <si>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</si>
  <si>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</si>
  <si>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</si>
  <si>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</si>
  <si>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</si>
  <si>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</si>
  <si>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</si>
  <si>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</si>
  <si>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</si>
  <si>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</si>
  <si>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</si>
  <si>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</si>
  <si>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</si>
  <si>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</si>
  <si>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</si>
  <si>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</si>
  <si>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</si>
  <si>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</si>
  <si>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</si>
  <si>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</si>
  <si>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</si>
  <si>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</si>
  <si>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</si>
  <si>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</si>
  <si>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</si>
  <si>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</si>
  <si>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</si>
  <si>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</si>
  <si>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</si>
  <si>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</si>
  <si>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</si>
  <si>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</si>
  <si>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</si>
  <si>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</si>
  <si>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</si>
  <si>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</si>
  <si>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</si>
  <si>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</si>
  <si>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</si>
  <si>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</si>
  <si>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</si>
  <si>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</si>
  <si>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</si>
  <si>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</si>
  <si>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</si>
  <si>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</si>
  <si>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</si>
  <si>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</si>
  <si>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</si>
  <si>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</si>
  <si>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</si>
  <si>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</si>
  <si>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</si>
  <si>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</si>
  <si>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</si>
  <si>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</si>
  <si>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</si>
  <si>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</si>
  <si>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</si>
  <si>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</si>
  <si>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</si>
  <si>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</si>
  <si>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</si>
  <si>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</si>
  <si>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</si>
  <si>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</si>
  <si>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</si>
  <si>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</si>
  <si>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</si>
  <si>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</si>
  <si>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</si>
  <si>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</si>
  <si>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</si>
  <si>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</si>
  <si>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</si>
  <si>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</si>
  <si>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</si>
  <si>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</si>
  <si>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</si>
  <si>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</si>
  <si>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</si>
  <si>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</si>
  <si>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</si>
  <si>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</si>
  <si>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</si>
  <si>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</si>
  <si>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</si>
  <si>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</si>
  <si>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</si>
  <si>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</si>
  <si>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</si>
  <si>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</si>
  <si>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</si>
  <si>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</si>
  <si>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</si>
  <si>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</si>
  <si>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</si>
  <si>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</si>
  <si>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</si>
  <si>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</si>
  <si>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</si>
  <si>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</si>
  <si>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</si>
  <si>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</si>
  <si>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</si>
  <si>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</si>
  <si>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</si>
  <si>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</si>
  <si>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</si>
  <si>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</si>
  <si>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</si>
  <si>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</si>
  <si>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</si>
  <si>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</si>
  <si>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</si>
  <si>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</si>
  <si>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</si>
  <si>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</si>
  <si>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</si>
  <si>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</si>
  <si>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</si>
  <si>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</si>
  <si>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</si>
  <si>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</si>
  <si>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</si>
  <si>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</si>
  <si>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</si>
  <si>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</si>
  <si>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</si>
  <si>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</si>
  <si>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</si>
  <si>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</si>
  <si>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</si>
  <si>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</si>
  <si>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</si>
  <si>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</si>
  <si>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</si>
  <si>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</si>
  <si>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</si>
  <si>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</si>
  <si>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</si>
  <si>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</si>
  <si>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</si>
  <si>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</si>
  <si>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</si>
  <si>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</si>
  <si>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</si>
  <si>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</si>
  <si>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</si>
  <si>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</si>
  <si>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</si>
  <si>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</si>
  <si>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</si>
  <si>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</si>
  <si>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</si>
  <si>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</si>
  <si>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</si>
  <si>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</si>
  <si>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</si>
  <si>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</si>
  <si>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</si>
  <si>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</si>
  <si>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</si>
  <si>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</si>
  <si>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</si>
  <si>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</si>
  <si>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</si>
  <si>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</si>
  <si>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</si>
  <si>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</si>
  <si>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</si>
  <si>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</si>
  <si>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</si>
  <si>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</si>
  <si>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</si>
  <si>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</si>
  <si>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</si>
  <si>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</si>
  <si>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</si>
  <si>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</si>
  <si>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</si>
  <si>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</si>
  <si>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</si>
  <si>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</si>
  <si>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</si>
  <si>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</si>
  <si>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</si>
  <si>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</si>
  <si>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</si>
  <si>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</si>
  <si>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</si>
  <si>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</si>
  <si>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</si>
  <si>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</si>
  <si>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</si>
  <si>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</si>
  <si>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</si>
  <si>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</si>
  <si>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</si>
  <si>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</si>
  <si>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</si>
  <si>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</si>
  <si>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</si>
  <si>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</si>
  <si>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</si>
  <si>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</si>
  <si>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</si>
  <si>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</si>
  <si>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</si>
  <si>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</si>
  <si>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</si>
  <si>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</si>
  <si>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</si>
  <si>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</si>
  <si>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</si>
  <si>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</si>
  <si>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</si>
  <si>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</si>
  <si>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</si>
  <si>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</si>
  <si>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</si>
  <si>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</si>
  <si>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</si>
  <si>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</si>
  <si>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</si>
  <si>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</si>
  <si>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</si>
  <si>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</si>
  <si>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</si>
  <si>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</si>
  <si>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</si>
  <si>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</si>
  <si>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</si>
  <si>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</si>
  <si>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</si>
  <si>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</si>
  <si>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</si>
  <si>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</si>
  <si>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</si>
  <si>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</si>
  <si>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</si>
  <si>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</si>
  <si>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</si>
  <si>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</si>
  <si>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</si>
  <si>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</si>
  <si>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</si>
  <si>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</si>
  <si>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</si>
  <si>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</si>
  <si>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</si>
  <si>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</si>
  <si>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</si>
  <si>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</si>
  <si>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</si>
  <si>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</si>
  <si>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</si>
  <si>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</si>
  <si>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</si>
  <si>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</si>
  <si>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</si>
  <si>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</si>
  <si>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</si>
  <si>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</si>
  <si>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</si>
  <si>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</si>
  <si>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</si>
  <si>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</si>
  <si>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</si>
  <si>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</si>
  <si>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</si>
  <si>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</si>
  <si>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</si>
  <si>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</si>
  <si>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</si>
  <si>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</si>
  <si>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</si>
  <si>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</si>
  <si>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</si>
  <si>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</si>
  <si>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</si>
  <si>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</si>
  <si>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</si>
  <si>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</si>
  <si>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</si>
  <si>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</si>
  <si>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</si>
  <si>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</si>
  <si>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</si>
  <si>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</si>
  <si>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</si>
  <si>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</si>
  <si>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</si>
  <si>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</si>
  <si>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</si>
  <si>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</si>
  <si>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</si>
  <si>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</si>
  <si>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</si>
  <si>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</si>
  <si>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</si>
  <si>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</si>
  <si>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</si>
  <si>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</si>
  <si>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</si>
  <si>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</si>
  <si>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</si>
  <si>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</si>
  <si>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</si>
  <si>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</si>
  <si>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</si>
  <si>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</si>
  <si>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</si>
  <si>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</si>
  <si>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</si>
  <si>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</si>
  <si>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</si>
  <si>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</si>
  <si>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</si>
  <si>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</si>
  <si>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</si>
  <si>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</si>
  <si>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</si>
  <si>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</si>
  <si>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</si>
  <si>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</si>
  <si>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</si>
  <si>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</si>
  <si>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</si>
  <si>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</si>
  <si>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</si>
  <si>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</si>
  <si>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</si>
  <si>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</si>
  <si>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</si>
  <si>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</si>
  <si>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</si>
  <si>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</si>
  <si>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</si>
  <si>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</si>
  <si>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</si>
  <si>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</si>
  <si>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</si>
  <si>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</si>
  <si>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</si>
  <si>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</si>
  <si>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</si>
  <si>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</si>
  <si>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</si>
  <si>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</si>
  <si>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</si>
  <si>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</si>
  <si>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</si>
  <si>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</si>
  <si>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</si>
  <si>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</si>
  <si>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</si>
  <si>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</si>
  <si>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</si>
  <si>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</si>
  <si>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</si>
  <si>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</si>
  <si>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</si>
  <si>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</si>
  <si>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</si>
  <si>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</si>
  <si>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</si>
  <si>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</si>
  <si>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</si>
  <si>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</si>
  <si>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</si>
  <si>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</si>
  <si>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</si>
  <si>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</si>
  <si>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</si>
  <si>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</si>
  <si>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</si>
  <si>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</si>
  <si>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</si>
  <si>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</si>
  <si>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</si>
  <si>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</si>
  <si>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</si>
  <si>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</si>
  <si>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</si>
  <si>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</si>
  <si>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</si>
  <si>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</si>
  <si>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</si>
  <si>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</si>
  <si>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</si>
  <si>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</si>
  <si>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</si>
  <si>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</si>
  <si>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</si>
  <si>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</si>
  <si>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</si>
  <si>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</si>
  <si>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</si>
  <si>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</si>
  <si>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</si>
  <si>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</si>
  <si>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</si>
  <si>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</si>
  <si>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</si>
  <si>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</si>
  <si>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</si>
  <si>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</si>
  <si>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</si>
  <si>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</si>
  <si>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</si>
  <si>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</si>
  <si>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</si>
  <si>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</si>
  <si>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</si>
  <si>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</si>
  <si>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</si>
  <si>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</si>
  <si>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</si>
  <si>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</si>
  <si>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</si>
  <si>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</si>
  <si>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</si>
  <si>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</si>
  <si>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</si>
  <si>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</si>
  <si>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</si>
  <si>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</si>
  <si>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</si>
  <si>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</si>
  <si>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</si>
  <si>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</si>
  <si>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</si>
  <si>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</si>
  <si>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</si>
  <si>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</si>
  <si>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</si>
  <si>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</si>
  <si>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</si>
  <si>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</si>
  <si>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</si>
  <si>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</si>
  <si>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</si>
  <si>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</si>
  <si>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</si>
  <si>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</si>
  <si>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</si>
  <si>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</si>
  <si>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</si>
  <si>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</si>
  <si>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</si>
  <si>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</si>
  <si>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</si>
  <si>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</si>
  <si>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</si>
  <si>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</si>
  <si>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</si>
  <si>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</si>
  <si>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</si>
  <si>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</si>
  <si>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</si>
  <si>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</si>
  <si>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</si>
  <si>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</si>
  <si>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</si>
  <si>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</si>
  <si>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</si>
  <si>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</si>
  <si>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</si>
  <si>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</si>
  <si>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</si>
  <si>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</si>
  <si>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</si>
  <si>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</si>
  <si>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</si>
  <si>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</si>
  <si>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</si>
  <si>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</si>
  <si>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</si>
  <si>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</si>
  <si>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</si>
  <si>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</si>
  <si>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</si>
  <si>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</si>
  <si>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</si>
  <si>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</si>
  <si>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</si>
  <si>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</si>
  <si>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</si>
  <si>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</si>
  <si>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</si>
  <si>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</si>
  <si>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</si>
  <si>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</si>
  <si>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</si>
  <si>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</si>
  <si>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</si>
  <si>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</si>
  <si>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</si>
  <si>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</si>
  <si>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</si>
  <si>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</si>
  <si>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</si>
  <si>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</si>
  <si>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</si>
  <si>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</si>
  <si>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</si>
  <si>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</si>
  <si>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</si>
  <si>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</si>
  <si>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</si>
  <si>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</si>
  <si>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</si>
  <si>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</si>
  <si>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</si>
  <si>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</si>
  <si>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</si>
  <si>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</si>
  <si>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</si>
  <si>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</si>
  <si>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</si>
  <si>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</si>
  <si>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</si>
  <si>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</si>
  <si>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</si>
  <si>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</si>
  <si>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</si>
  <si>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</si>
  <si>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</si>
  <si>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</si>
  <si>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</si>
  <si>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</si>
  <si>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</si>
  <si>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</si>
  <si>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</si>
  <si>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</si>
  <si>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</si>
  <si>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</si>
  <si>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</si>
  <si>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</si>
  <si>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</si>
  <si>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</si>
  <si>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</si>
  <si>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</si>
  <si>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</si>
  <si>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</si>
  <si>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</si>
  <si>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</si>
  <si>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</si>
  <si>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</si>
  <si>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</si>
  <si>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</si>
  <si>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</si>
  <si>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</si>
  <si>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</si>
  <si>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</si>
  <si>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</si>
  <si>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</si>
  <si>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</si>
  <si>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</si>
  <si>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</si>
  <si>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</si>
  <si>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</si>
  <si>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</si>
  <si>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</si>
  <si>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</si>
  <si>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</si>
  <si>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</si>
  <si>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</si>
  <si>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</si>
  <si>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</si>
  <si>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</si>
  <si>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</si>
  <si>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</si>
  <si>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</si>
  <si>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</si>
  <si>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</si>
  <si>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</si>
  <si>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</si>
  <si>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</si>
  <si>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</si>
  <si>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</si>
  <si>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</si>
  <si>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</si>
  <si>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</si>
  <si>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</si>
  <si>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</si>
  <si>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</si>
  <si>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</si>
  <si>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</si>
  <si>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</si>
  <si>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</si>
  <si>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</si>
  <si>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</si>
  <si>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</si>
  <si>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</si>
  <si>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</si>
  <si>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</si>
  <si>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</si>
  <si>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</si>
  <si>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</si>
  <si>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</si>
  <si>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</si>
  <si>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</si>
  <si>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</si>
  <si>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</si>
  <si>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</si>
  <si>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</si>
  <si>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</si>
  <si>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</si>
  <si>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</si>
  <si>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</si>
  <si>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</si>
  <si>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</si>
  <si>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</si>
  <si>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</si>
  <si>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</si>
  <si>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</si>
  <si>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</si>
  <si>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</si>
  <si>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</si>
  <si>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</si>
  <si>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</si>
  <si>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</si>
  <si>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</si>
  <si>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</si>
  <si>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</si>
  <si>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</si>
  <si>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</si>
  <si>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</si>
  <si>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</si>
  <si>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</si>
  <si>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</si>
  <si>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</si>
  <si>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</si>
  <si>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</si>
  <si>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</si>
  <si>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</si>
  <si>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</si>
  <si>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</si>
  <si>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</si>
  <si>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</si>
  <si>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</si>
  <si>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</si>
  <si>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</si>
  <si>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</si>
  <si>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</si>
  <si>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</si>
  <si>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</si>
  <si>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</si>
  <si>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</si>
  <si>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</si>
  <si>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</si>
  <si>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</si>
  <si>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</si>
  <si>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</si>
  <si>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</si>
  <si>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</si>
  <si>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</si>
  <si>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</si>
  <si>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</si>
  <si>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</si>
  <si>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</si>
  <si>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</si>
  <si>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</si>
  <si>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</si>
  <si>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</si>
  <si>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</si>
  <si>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</si>
  <si>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</si>
  <si>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</si>
  <si>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</si>
  <si>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</si>
  <si>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</si>
  <si>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</si>
  <si>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</si>
  <si>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</si>
  <si>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</si>
  <si>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</si>
  <si>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</si>
  <si>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</si>
  <si>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</si>
  <si>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</si>
  <si>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</si>
  <si>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</si>
  <si>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</si>
  <si>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</si>
  <si>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</si>
  <si>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</si>
  <si>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</si>
  <si>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</si>
  <si>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</si>
  <si>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</si>
  <si>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</si>
  <si>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</si>
  <si>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</si>
  <si>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</si>
  <si>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</si>
  <si>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</si>
  <si>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</si>
  <si>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</si>
  <si>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</si>
  <si>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</si>
  <si>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</si>
  <si>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</si>
  <si>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</si>
  <si>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</si>
  <si>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</si>
  <si>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</si>
  <si>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</si>
  <si>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</si>
  <si>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</si>
  <si>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</si>
  <si>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</si>
  <si>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</si>
  <si>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</si>
  <si>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</si>
  <si>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</si>
  <si>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</si>
  <si>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</si>
  <si>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</si>
  <si>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</si>
  <si>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</si>
  <si>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</si>
  <si>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</si>
  <si>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</si>
  <si>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</si>
  <si>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</si>
  <si>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</si>
  <si>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</si>
  <si>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</si>
  <si>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</si>
  <si>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</si>
  <si>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</si>
  <si>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</si>
  <si>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</si>
  <si>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</si>
  <si>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</si>
  <si>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</si>
  <si>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</si>
  <si>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</si>
  <si>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</si>
  <si>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</si>
  <si>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</si>
  <si>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</si>
  <si>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</si>
  <si>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</si>
  <si>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</si>
  <si>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</si>
  <si>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</si>
  <si>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</si>
  <si>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</si>
  <si>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</si>
  <si>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</si>
  <si>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</si>
  <si>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</si>
  <si>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</si>
  <si>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</si>
  <si>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</si>
  <si>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</si>
  <si>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</si>
  <si>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</si>
  <si>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</si>
  <si>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</si>
  <si>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</si>
  <si>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</si>
  <si>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</si>
  <si>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</si>
  <si>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</si>
  <si>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</si>
  <si>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</si>
  <si>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</si>
  <si>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</si>
  <si>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</si>
  <si>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</si>
  <si>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</si>
  <si>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</si>
  <si>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</si>
  <si>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</si>
  <si>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</si>
  <si>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</si>
  <si>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</si>
  <si>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</si>
  <si>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</si>
  <si>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</si>
  <si>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</si>
  <si>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</si>
  <si>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</si>
  <si>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</si>
  <si>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</si>
  <si>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</si>
  <si>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</si>
  <si>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</si>
  <si>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</si>
  <si>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</si>
  <si>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</si>
  <si>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</si>
  <si>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</si>
  <si>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</si>
  <si>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</si>
  <si>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</si>
  <si>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</si>
  <si>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</si>
  <si>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</si>
  <si>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</si>
  <si>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</si>
  <si>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</si>
  <si>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</si>
  <si>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</si>
  <si>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</si>
  <si>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</si>
  <si>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</si>
  <si>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</si>
  <si>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</si>
  <si>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</si>
  <si>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</si>
  <si>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</si>
  <si>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</si>
  <si>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</si>
  <si>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</si>
  <si>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</si>
  <si>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</si>
  <si>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</si>
  <si>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</si>
  <si>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</si>
  <si>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</si>
  <si>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</si>
  <si>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</si>
  <si>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</si>
  <si>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</si>
  <si>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</si>
  <si>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</si>
  <si>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</si>
  <si>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</si>
  <si>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</si>
  <si>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</si>
  <si>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</si>
  <si>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</si>
  <si>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</si>
  <si>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</si>
  <si>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</si>
  <si>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</si>
  <si>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</si>
  <si>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</si>
  <si>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</si>
  <si>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</si>
  <si>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</si>
  <si>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</si>
  <si>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</si>
  <si>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</si>
  <si>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</si>
  <si>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</si>
  <si>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</si>
  <si>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</si>
  <si>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</si>
  <si>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</si>
  <si>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</si>
  <si>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</si>
  <si>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</si>
  <si>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</si>
  <si>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</si>
  <si>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</si>
  <si>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</si>
  <si>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</si>
  <si>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</si>
  <si>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</si>
  <si>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</si>
  <si>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</si>
  <si>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</si>
  <si>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</si>
  <si>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</si>
  <si>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</si>
  <si>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</si>
  <si>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</si>
  <si>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</si>
  <si>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</si>
  <si>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</si>
  <si>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</si>
  <si>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</si>
  <si>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</si>
  <si>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</si>
  <si>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</si>
  <si>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</si>
  <si>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</si>
  <si>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</si>
  <si>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</si>
  <si>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</si>
  <si>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</si>
  <si>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</si>
  <si>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</si>
  <si>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</si>
  <si>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</si>
  <si>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</si>
  <si>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</si>
  <si>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</si>
  <si>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</si>
  <si>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</si>
  <si>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</si>
  <si>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</si>
  <si>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</si>
  <si>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</si>
  <si>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</si>
  <si>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</si>
  <si>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</si>
  <si>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</si>
  <si>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</si>
  <si>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</si>
  <si>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</si>
  <si>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</si>
  <si>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</si>
  <si>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</si>
  <si>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</si>
  <si>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</si>
  <si>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</si>
  <si>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</si>
  <si>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</si>
  <si>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</si>
  <si>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</si>
  <si>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</si>
  <si>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</si>
  <si>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</si>
  <si>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</si>
  <si>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</si>
  <si>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</si>
  <si>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</si>
  <si>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</si>
  <si>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</si>
  <si>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</si>
  <si>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</si>
  <si>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</si>
  <si>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</si>
  <si>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</si>
  <si>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</si>
  <si>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</si>
  <si>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</si>
  <si>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</si>
  <si>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</si>
  <si>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</si>
  <si>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</si>
  <si>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</si>
  <si>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</si>
  <si>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</si>
  <si>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</si>
  <si>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</si>
  <si>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</si>
  <si>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</si>
  <si>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</si>
  <si>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</si>
  <si>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</si>
  <si>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</si>
  <si>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</si>
  <si>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</si>
  <si>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</si>
  <si>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</si>
  <si>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</si>
  <si>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</si>
  <si>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</si>
  <si>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</si>
  <si>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</si>
  <si>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</si>
  <si>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</si>
  <si>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</si>
  <si>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</si>
  <si>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</si>
  <si>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</si>
  <si>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</si>
  <si>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</si>
  <si>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</si>
  <si>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</si>
  <si>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</si>
  <si>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</si>
  <si>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</si>
  <si>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</si>
  <si>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</si>
  <si>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</si>
  <si>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</si>
  <si>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</si>
  <si>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</si>
  <si>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</si>
  <si>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</si>
  <si>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</si>
  <si>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</si>
  <si>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</si>
  <si>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</si>
  <si>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</si>
  <si>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</si>
  <si>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</si>
  <si>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</si>
  <si>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</si>
  <si>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</si>
  <si>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</si>
  <si>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</si>
  <si>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</si>
  <si>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</si>
  <si>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</si>
  <si>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</si>
  <si>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</si>
  <si>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</si>
  <si>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</si>
  <si>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</si>
  <si>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</si>
  <si>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</si>
  <si>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</si>
  <si>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</si>
  <si>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</si>
  <si>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</si>
  <si>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</si>
  <si>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</si>
  <si>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</si>
  <si>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</si>
  <si>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</si>
  <si>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</si>
  <si>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</si>
  <si>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</si>
  <si>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</si>
  <si>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</si>
  <si>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</si>
  <si>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</si>
  <si>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</si>
  <si>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</si>
  <si>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</si>
  <si>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</si>
  <si>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</si>
  <si>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</si>
  <si>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</si>
  <si>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</si>
  <si>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</si>
  <si>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</si>
  <si>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</si>
  <si>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</si>
  <si>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</si>
  <si>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</si>
  <si>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</si>
  <si>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</si>
  <si>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</si>
  <si>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</si>
  <si>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</si>
  <si>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</si>
  <si>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</si>
  <si>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</si>
  <si>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</si>
  <si>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</si>
  <si>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</si>
  <si>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</si>
  <si>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</si>
  <si>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</si>
  <si>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</si>
  <si>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</si>
  <si>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</si>
  <si>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</si>
  <si>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</si>
  <si>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</si>
  <si>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</si>
  <si>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</si>
  <si>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</si>
  <si>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</si>
  <si>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</si>
  <si>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</si>
  <si>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</si>
  <si>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</si>
  <si>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</si>
  <si>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</si>
  <si>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</si>
  <si>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</si>
  <si>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</si>
  <si>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</si>
  <si>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</si>
  <si>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</si>
  <si>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</si>
  <si>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</si>
  <si>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</si>
  <si>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</si>
  <si>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</si>
  <si>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</si>
  <si>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</si>
  <si>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</si>
  <si>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</si>
  <si>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</si>
  <si>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</si>
  <si>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</si>
  <si>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</si>
  <si>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</si>
  <si>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</si>
  <si>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</si>
  <si>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</si>
  <si>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</si>
  <si>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</si>
  <si>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</si>
  <si>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</si>
  <si>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</si>
  <si>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</si>
  <si>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</si>
  <si>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</si>
  <si>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</si>
  <si>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</si>
  <si>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</si>
  <si>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</si>
  <si>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</si>
  <si>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</si>
  <si>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</si>
  <si>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</si>
  <si>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</si>
  <si>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</si>
  <si>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</si>
  <si>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</si>
  <si>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</si>
  <si>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</si>
  <si>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</si>
  <si>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</si>
  <si>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</si>
  <si>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</si>
  <si>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</si>
  <si>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</si>
  <si>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</si>
  <si>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</si>
  <si>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</si>
  <si>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</si>
  <si>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</si>
  <si>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</si>
  <si>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</si>
  <si>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</si>
  <si>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</si>
  <si>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</si>
  <si>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</si>
  <si>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</si>
  <si>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</si>
  <si>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</si>
  <si>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</si>
  <si>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</si>
  <si>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</si>
  <si>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</si>
  <si>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</si>
  <si>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</si>
  <si>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</si>
  <si>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</si>
  <si>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</si>
  <si>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</si>
  <si>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</si>
  <si>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</si>
  <si>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</si>
  <si>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</si>
  <si>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</si>
  <si>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</si>
  <si>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</si>
  <si>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</si>
  <si>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</si>
  <si>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</si>
  <si>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</si>
  <si>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</si>
  <si>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</si>
  <si>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</si>
  <si>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</si>
  <si>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</si>
  <si>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</si>
  <si>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</si>
  <si>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</si>
  <si>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</si>
  <si>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</si>
  <si>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</si>
  <si>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</si>
  <si>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</si>
  <si>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</si>
  <si>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</si>
  <si>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</si>
  <si>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</si>
  <si>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</si>
  <si>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</si>
  <si>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</si>
  <si>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</si>
  <si>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</si>
  <si>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</si>
  <si>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</si>
  <si>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</si>
  <si>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</si>
  <si>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</si>
  <si>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</si>
  <si>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</si>
  <si>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</si>
  <si>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</si>
  <si>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</si>
  <si>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</si>
  <si>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</si>
  <si>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</si>
  <si>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</si>
  <si>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</si>
  <si>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</si>
  <si>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</si>
  <si>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</si>
  <si>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</si>
  <si>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</si>
  <si>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</si>
  <si>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</si>
  <si>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</si>
  <si>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</si>
  <si>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</si>
  <si>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</si>
  <si>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</si>
  <si>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</si>
  <si>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</si>
  <si>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</si>
  <si>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</si>
  <si>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</si>
  <si>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</si>
  <si>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</si>
  <si>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</si>
  <si>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</si>
  <si>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</si>
  <si>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</si>
  <si>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</si>
  <si>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</si>
  <si>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</si>
  <si>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</si>
  <si>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</si>
  <si>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</si>
  <si>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</si>
  <si>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</si>
  <si>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</si>
  <si>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</si>
  <si>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</si>
  <si>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</si>
  <si>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</si>
  <si>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</si>
  <si>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</si>
  <si>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</si>
  <si>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</si>
  <si>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</si>
  <si>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</si>
  <si>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</si>
  <si>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</si>
  <si>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</si>
  <si>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</si>
  <si>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</si>
  <si>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</si>
  <si>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</si>
  <si>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</si>
  <si>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</si>
  <si>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</si>
  <si>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</si>
  <si>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</si>
  <si>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</si>
  <si>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</si>
  <si>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</si>
  <si>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</si>
  <si>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</si>
  <si>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</si>
  <si>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</si>
  <si>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</si>
  <si>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</si>
  <si>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</si>
  <si>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</si>
  <si>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</si>
  <si>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</si>
  <si>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</si>
  <si>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</si>
  <si>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</si>
  <si>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</si>
  <si>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</si>
  <si>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</si>
  <si>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</si>
  <si>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</si>
  <si>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</si>
  <si>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</si>
  <si>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</si>
  <si>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</si>
  <si>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</si>
  <si>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</si>
  <si>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</si>
  <si>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</si>
  <si>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</si>
  <si>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</si>
  <si>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</si>
  <si>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</si>
  <si>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</si>
  <si>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</si>
  <si>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</si>
  <si>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</si>
  <si>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</si>
  <si>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</si>
  <si>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</si>
  <si>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</si>
  <si>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</si>
  <si>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</si>
  <si>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</si>
  <si>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</si>
  <si>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</si>
  <si>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</si>
  <si>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</si>
  <si>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</si>
  <si>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</si>
  <si>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</si>
  <si>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</si>
  <si>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</si>
  <si>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</si>
  <si>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</si>
  <si>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</si>
  <si>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</si>
  <si>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</si>
  <si>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</si>
  <si>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</si>
  <si>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</si>
  <si>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</si>
  <si>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</si>
  <si>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</si>
  <si>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</si>
  <si>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</si>
  <si>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</si>
  <si>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</si>
  <si>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</si>
  <si>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</si>
  <si>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</si>
  <si>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</si>
  <si>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</si>
  <si>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</si>
  <si>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</si>
  <si>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</si>
  <si>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</si>
  <si>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</si>
  <si>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</si>
  <si>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</si>
  <si>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</si>
  <si>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</si>
  <si>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</si>
  <si>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</si>
  <si>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</si>
  <si>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</si>
  <si>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</si>
  <si>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</si>
  <si>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</si>
  <si>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</si>
  <si>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</si>
  <si>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</si>
  <si>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</si>
  <si>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</si>
  <si>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</si>
  <si>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</si>
  <si>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</si>
  <si>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</si>
  <si>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</si>
  <si>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</si>
  <si>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</si>
  <si>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</si>
  <si>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</si>
  <si>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</si>
  <si>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</si>
  <si>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</si>
  <si>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</si>
  <si>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</si>
  <si>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</si>
  <si>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</si>
  <si>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</si>
  <si>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</si>
  <si>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</si>
  <si>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</si>
  <si>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</si>
  <si>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</si>
  <si>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</si>
  <si>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</si>
  <si>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</si>
  <si>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</si>
  <si>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</si>
  <si>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</si>
  <si>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</si>
  <si>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</si>
  <si>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</si>
  <si>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</si>
  <si>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</si>
  <si>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</si>
  <si>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</si>
  <si>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</si>
  <si>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</si>
  <si>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</si>
  <si>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</si>
  <si>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</si>
  <si>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</si>
  <si>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</si>
  <si>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</si>
  <si>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</si>
  <si>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</si>
  <si>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</si>
  <si>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</si>
  <si>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</si>
  <si>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</si>
  <si>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</si>
  <si>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</si>
  <si>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</si>
  <si>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</si>
  <si>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</si>
  <si>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</si>
  <si>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</si>
  <si>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</si>
  <si>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</si>
  <si>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</si>
  <si>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</si>
  <si>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</si>
  <si>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</si>
  <si>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</si>
  <si>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</si>
  <si>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</si>
  <si>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</si>
  <si>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</si>
  <si>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</si>
  <si>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</si>
  <si>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</si>
  <si>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</si>
  <si>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</si>
  <si>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</si>
  <si>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</si>
  <si>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</si>
  <si>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</si>
  <si>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</si>
  <si>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</si>
  <si>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</si>
  <si>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</si>
  <si>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</si>
  <si>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</si>
  <si>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</si>
  <si>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</si>
  <si>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</si>
  <si>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</si>
  <si>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</si>
  <si>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</si>
  <si>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</si>
  <si>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</si>
  <si>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</si>
  <si>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</si>
  <si>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</si>
  <si>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</si>
  <si>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</si>
  <si>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</si>
  <si>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</si>
  <si>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</si>
  <si>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</si>
  <si>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</si>
  <si>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</si>
  <si>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</si>
  <si>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</si>
  <si>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</si>
  <si>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</si>
  <si>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</si>
  <si>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</si>
  <si>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</si>
  <si>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</si>
  <si>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</si>
  <si>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</si>
  <si>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</si>
  <si>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</si>
  <si>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</si>
  <si>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</si>
  <si>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</si>
  <si>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</si>
  <si>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</si>
  <si>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</si>
  <si>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</si>
  <si>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</si>
  <si>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</si>
  <si>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</si>
  <si>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</si>
  <si>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</si>
  <si>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</si>
  <si>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</si>
  <si>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</si>
  <si>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</si>
  <si>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</si>
  <si>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</si>
  <si>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</si>
  <si>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</si>
  <si>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</si>
  <si>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</si>
  <si>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</si>
  <si>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</si>
  <si>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</si>
  <si>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</si>
  <si>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</si>
  <si>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</si>
  <si>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</si>
  <si>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</si>
  <si>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</si>
  <si>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</si>
  <si>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</si>
  <si>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</si>
  <si>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</si>
  <si>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</si>
  <si>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</si>
  <si>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</si>
  <si>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</si>
  <si>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</si>
  <si>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</si>
  <si>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</si>
  <si>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</si>
  <si>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</si>
  <si>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</si>
  <si>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</si>
  <si>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</si>
  <si>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</si>
  <si>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</si>
  <si>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</si>
  <si>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</si>
  <si>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</si>
  <si>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</si>
  <si>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</si>
  <si>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</si>
  <si>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</si>
  <si>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</si>
  <si>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</si>
  <si>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</si>
  <si>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</si>
  <si>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</si>
  <si>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</si>
  <si>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</si>
  <si>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</si>
  <si>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</si>
  <si>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</si>
  <si>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</si>
  <si>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</si>
  <si>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</si>
  <si>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</si>
  <si>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</si>
  <si>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</si>
  <si>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</si>
  <si>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</si>
  <si>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</si>
  <si>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</si>
  <si>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</si>
  <si>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</si>
  <si>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</si>
  <si>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</si>
  <si>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</si>
  <si>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</si>
  <si>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</si>
  <si>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</si>
  <si>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</si>
  <si>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</si>
  <si>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</si>
  <si>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</si>
  <si>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</si>
  <si>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</si>
  <si>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</si>
  <si>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</si>
  <si>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</si>
  <si>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</si>
  <si>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</si>
  <si>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</si>
  <si>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</si>
  <si>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</si>
  <si>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</si>
  <si>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</si>
  <si>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</si>
  <si>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</si>
  <si>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</si>
  <si>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</si>
  <si>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</si>
  <si>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</si>
  <si>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</si>
  <si>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</si>
  <si>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</si>
  <si>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</si>
  <si>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</si>
  <si>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</si>
  <si>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</si>
  <si>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</si>
  <si>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</si>
  <si>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</si>
  <si>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</si>
  <si>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</si>
  <si>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</si>
  <si>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</si>
  <si>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</si>
  <si>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</si>
  <si>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</si>
  <si>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</si>
  <si>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</si>
  <si>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</si>
  <si>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</si>
  <si>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</si>
  <si>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</si>
  <si>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</si>
  <si>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</si>
  <si>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</si>
  <si>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</si>
  <si>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</si>
  <si>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</si>
  <si>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</si>
  <si>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</si>
  <si>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</si>
  <si>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</si>
  <si>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</si>
  <si>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</si>
  <si>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</si>
  <si>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</si>
  <si>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</si>
  <si>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</si>
  <si>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</si>
  <si>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</si>
  <si>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</si>
  <si>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</si>
  <si>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</si>
  <si>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</si>
  <si>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</si>
  <si>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</si>
  <si>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</si>
  <si>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</si>
  <si>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</si>
  <si>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</si>
  <si>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</si>
  <si>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</si>
  <si>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</si>
  <si>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</si>
  <si>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</si>
  <si>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</si>
  <si>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</si>
  <si>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</si>
  <si>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</si>
  <si>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</si>
  <si>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</si>
  <si>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</si>
  <si>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</si>
  <si>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</si>
  <si>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</si>
  <si>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</si>
  <si>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</si>
  <si>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</si>
  <si>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</si>
  <si>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</si>
  <si>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</si>
  <si>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</si>
  <si>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</si>
  <si>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</si>
  <si>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</si>
  <si>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</si>
  <si>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</si>
  <si>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</si>
  <si>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</si>
  <si>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</si>
  <si>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</si>
  <si>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</si>
  <si>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</si>
  <si>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</si>
  <si>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</si>
  <si>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</si>
  <si>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</si>
  <si>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</si>
  <si>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</si>
  <si>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</si>
  <si>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</si>
  <si>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</si>
  <si>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</si>
  <si>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</si>
  <si>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</si>
  <si>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</si>
  <si>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</si>
  <si>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</si>
  <si>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</si>
  <si>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</si>
  <si>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</si>
  <si>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</si>
  <si>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</si>
  <si>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</si>
  <si>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</si>
  <si>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</si>
  <si>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</si>
  <si>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</si>
  <si>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</si>
  <si>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</si>
  <si>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</si>
  <si>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</si>
  <si>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</si>
  <si>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</si>
  <si>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</si>
  <si>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</si>
  <si>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</si>
  <si>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</si>
  <si>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</si>
  <si>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</si>
  <si>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</si>
  <si>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</si>
  <si>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</si>
  <si>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</si>
  <si>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</si>
  <si>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</si>
  <si>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</si>
  <si>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</si>
  <si>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</si>
  <si>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</si>
  <si>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</si>
  <si>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</si>
  <si>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</si>
  <si>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</si>
  <si>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</si>
  <si>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</si>
  <si>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</si>
  <si>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</si>
  <si>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</si>
  <si>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</si>
  <si>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</si>
  <si>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</si>
  <si>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</si>
  <si>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</si>
  <si>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</si>
  <si>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</si>
  <si>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</si>
  <si>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</si>
  <si>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</si>
  <si>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</si>
  <si>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</si>
  <si>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</si>
  <si>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</si>
  <si>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</si>
  <si>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</si>
  <si>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</si>
  <si>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</si>
  <si>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</si>
  <si>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</si>
  <si>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</si>
  <si>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</si>
  <si>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</si>
  <si>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</si>
  <si>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</si>
  <si>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</si>
  <si>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</si>
  <si>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</si>
  <si>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</si>
  <si>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</si>
  <si>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</si>
  <si>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</si>
  <si>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</si>
  <si>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</si>
  <si>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</si>
  <si>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</si>
  <si>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</si>
  <si>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</si>
  <si>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</si>
  <si>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</si>
  <si>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</si>
  <si>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</si>
  <si>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</si>
  <si>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</si>
  <si>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</si>
  <si>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</si>
  <si>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</si>
  <si>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</si>
  <si>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</si>
  <si>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</si>
  <si>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</si>
  <si>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</si>
  <si>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</si>
  <si>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</si>
  <si>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</si>
  <si>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</si>
  <si>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</si>
  <si>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</si>
  <si>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</si>
  <si>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</si>
  <si>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</si>
  <si>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</si>
  <si>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</si>
  <si>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</si>
  <si>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</si>
  <si>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</si>
  <si>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</si>
  <si>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</si>
  <si>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</si>
  <si>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</si>
  <si>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</si>
  <si>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</si>
  <si>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</si>
  <si>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</si>
  <si>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</si>
  <si>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</si>
  <si>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</si>
  <si>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</si>
  <si>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</si>
  <si>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</si>
  <si>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</si>
  <si>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</si>
  <si>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</si>
  <si>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</si>
  <si>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</si>
  <si>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</si>
  <si>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</si>
  <si>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</si>
  <si>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</si>
  <si>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</si>
  <si>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</si>
  <si>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</si>
  <si>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</si>
  <si>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</si>
  <si>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</si>
  <si>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</si>
  <si>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</si>
  <si>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</si>
  <si>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</si>
  <si>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</si>
  <si>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</si>
  <si>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</si>
  <si>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</si>
  <si>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</si>
  <si>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</si>
  <si>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</si>
  <si>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</si>
  <si>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</si>
  <si>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</si>
  <si>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</si>
  <si>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</si>
  <si>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</si>
  <si>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</si>
  <si>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</si>
  <si>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</si>
  <si>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</si>
  <si>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</si>
  <si>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</si>
  <si>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</si>
  <si>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</si>
  <si>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</si>
  <si>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</si>
  <si>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</si>
  <si>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</si>
  <si>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</si>
  <si>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</si>
  <si>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</si>
  <si>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</si>
  <si>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</si>
  <si>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</si>
  <si>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</si>
  <si>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</si>
  <si>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</si>
  <si>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</si>
  <si>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</si>
  <si>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</si>
  <si>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</si>
  <si>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</si>
  <si>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</si>
  <si>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</si>
  <si>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</si>
  <si>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</si>
  <si>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</si>
  <si>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</si>
  <si>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</si>
  <si>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</si>
  <si>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</si>
  <si>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</si>
  <si>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</si>
  <si>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</si>
  <si>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</si>
  <si>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</si>
  <si>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</si>
  <si>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</si>
  <si>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</si>
  <si>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</si>
  <si>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</si>
  <si>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</si>
  <si>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</si>
  <si>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</si>
  <si>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</si>
  <si>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</si>
  <si>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</si>
  <si>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</si>
  <si>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</si>
  <si>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</si>
  <si>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</si>
  <si>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</si>
  <si>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</si>
  <si>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</si>
  <si>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</si>
  <si>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</si>
  <si>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</si>
  <si>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</si>
  <si>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</si>
  <si>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</si>
  <si>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</si>
  <si>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</si>
  <si>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</si>
  <si>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</si>
  <si>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</si>
  <si>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</si>
  <si>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</si>
  <si>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</si>
  <si>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</si>
  <si>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</si>
  <si>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</si>
  <si>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</si>
  <si>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</si>
  <si>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</si>
  <si>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</si>
  <si>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</si>
  <si>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</si>
  <si>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</si>
  <si>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</si>
  <si>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</si>
  <si>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</si>
  <si>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</si>
  <si>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</si>
  <si>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</si>
  <si>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</si>
  <si>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</si>
  <si>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</si>
  <si>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</si>
  <si>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</si>
  <si>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</si>
  <si>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</si>
  <si>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</si>
  <si>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</si>
  <si>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</si>
  <si>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</si>
  <si>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</si>
  <si>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</si>
  <si>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</si>
  <si>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</si>
  <si>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</si>
  <si>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</si>
  <si>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</si>
  <si>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</si>
  <si>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</si>
  <si>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</si>
  <si>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</si>
  <si>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</si>
  <si>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</si>
  <si>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</si>
  <si>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</si>
  <si>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</si>
  <si>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</si>
  <si>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</si>
  <si>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</si>
  <si>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</si>
  <si>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</si>
  <si>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</si>
  <si>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</si>
  <si>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</si>
  <si>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</si>
  <si>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</si>
  <si>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</si>
  <si>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</si>
  <si>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</si>
  <si>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</si>
  <si>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</si>
  <si>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</si>
  <si>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</si>
  <si>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</si>
  <si>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</si>
  <si>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</si>
  <si>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</si>
  <si>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</si>
  <si>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</si>
  <si>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</si>
  <si>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</si>
  <si>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</si>
  <si>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</si>
  <si>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</si>
  <si>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</si>
  <si>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</si>
  <si>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</si>
  <si>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</si>
  <si>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</si>
  <si>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</si>
  <si>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</si>
  <si>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</si>
  <si>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</si>
  <si>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</si>
  <si>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</si>
  <si>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</si>
  <si>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</si>
  <si>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</si>
  <si>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</si>
  <si>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</si>
  <si>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</si>
  <si>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</si>
  <si>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</si>
  <si>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</si>
  <si>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</si>
  <si>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</si>
  <si>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</si>
  <si>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</si>
  <si>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</si>
  <si>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</si>
  <si>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</si>
  <si>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</si>
  <si>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</si>
  <si>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</si>
  <si>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</si>
  <si>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</si>
  <si>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</si>
  <si>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</si>
  <si>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</si>
  <si>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</si>
  <si>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</si>
  <si>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</si>
  <si>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</si>
  <si>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</si>
  <si>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</si>
  <si>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</si>
  <si>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</si>
  <si>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</si>
  <si>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</si>
  <si>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</si>
  <si>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</si>
  <si>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</si>
  <si>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</si>
  <si>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</si>
  <si>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</si>
  <si>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</si>
  <si>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</si>
  <si>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</si>
  <si>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</si>
  <si>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</si>
  <si>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</si>
  <si>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</si>
  <si>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</si>
  <si>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</si>
  <si>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</si>
  <si>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</si>
  <si>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</si>
  <si>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</si>
  <si>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</si>
  <si>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</si>
  <si>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</si>
  <si>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</si>
  <si>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</si>
  <si>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</si>
  <si>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</si>
  <si>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</si>
  <si>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</si>
  <si>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</si>
  <si>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</si>
  <si>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</si>
  <si>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</si>
  <si>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</si>
  <si>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</si>
  <si>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</si>
  <si>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</si>
  <si>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</si>
  <si>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</si>
  <si>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</si>
  <si>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</si>
  <si>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</si>
  <si>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</si>
  <si>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</si>
  <si>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</si>
  <si>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</si>
  <si>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</si>
  <si>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</si>
  <si>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</si>
  <si>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</si>
  <si>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</si>
  <si>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</si>
  <si>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</si>
  <si>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</si>
  <si>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</si>
  <si>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</si>
  <si>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</si>
  <si>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</si>
  <si>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</si>
  <si>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</si>
  <si>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</si>
  <si>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</si>
  <si>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</si>
  <si>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</si>
  <si>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</si>
  <si>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</si>
  <si>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</si>
  <si>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</si>
  <si>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</si>
  <si>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</si>
  <si>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</si>
  <si>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</si>
  <si>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</si>
  <si>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</si>
  <si>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</si>
  <si>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</si>
  <si>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</si>
  <si>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</si>
  <si>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</si>
  <si>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</si>
  <si>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</si>
  <si>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</si>
  <si>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</si>
  <si>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</si>
  <si>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</si>
  <si>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</si>
  <si>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</si>
  <si>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</si>
  <si>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</si>
  <si>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</si>
  <si>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</si>
  <si>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</si>
  <si>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</si>
  <si>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</si>
  <si>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</si>
  <si>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</si>
  <si>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</si>
  <si>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</si>
  <si>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</si>
  <si>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</si>
  <si>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</si>
  <si>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</si>
  <si>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</si>
  <si>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</si>
  <si>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</si>
  <si>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</si>
  <si>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</si>
  <si>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</si>
  <si>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</si>
  <si>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</si>
  <si>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</si>
  <si>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</si>
  <si>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</si>
  <si>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</si>
  <si>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</si>
  <si>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</si>
  <si>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</si>
  <si>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</si>
  <si>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</si>
  <si>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</si>
  <si>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</si>
  <si>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</si>
  <si>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</si>
  <si>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</si>
  <si>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</si>
  <si>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</si>
  <si>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</si>
  <si>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</si>
  <si>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</si>
  <si>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</si>
  <si>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</si>
  <si>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</si>
  <si>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</si>
  <si>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</si>
  <si>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</si>
  <si>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</si>
  <si>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</si>
  <si>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</si>
  <si>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</si>
  <si>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</si>
  <si>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</si>
  <si>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</si>
  <si>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</si>
  <si>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</si>
  <si>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</si>
  <si>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</si>
  <si>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</si>
  <si>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</si>
  <si>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</si>
  <si>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</si>
  <si>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</si>
  <si>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</si>
  <si>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</si>
  <si>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</si>
  <si>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</si>
  <si>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</si>
  <si>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</si>
  <si>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</si>
  <si>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</si>
  <si>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</si>
  <si>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</si>
  <si>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</si>
  <si>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</si>
  <si>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</si>
  <si>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</si>
  <si>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</si>
  <si>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</si>
  <si>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</si>
  <si>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</si>
  <si>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</si>
  <si>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</si>
  <si>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</si>
  <si>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</si>
  <si>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</si>
  <si>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</si>
  <si>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</si>
  <si>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</si>
  <si>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</si>
  <si>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</si>
  <si>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</si>
  <si>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</si>
  <si>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</si>
  <si>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</si>
  <si>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</si>
  <si>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</si>
  <si>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</si>
  <si>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</si>
  <si>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</si>
  <si>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</si>
  <si>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</si>
  <si>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</si>
  <si>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</si>
  <si>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</si>
  <si>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</si>
  <si>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</si>
  <si>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</si>
  <si>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</si>
  <si>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</si>
  <si>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</si>
  <si>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</si>
  <si>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</si>
  <si>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</si>
  <si>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</si>
  <si>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</si>
  <si>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</si>
  <si>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</si>
  <si>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</si>
  <si>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</si>
  <si>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</si>
  <si>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</si>
  <si>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</si>
  <si>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</si>
  <si>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</si>
  <si>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</si>
  <si>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</si>
  <si>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</si>
  <si>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</si>
  <si>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</si>
  <si>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</si>
  <si>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</si>
  <si>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</si>
  <si>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</si>
  <si>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</si>
  <si>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</si>
  <si>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</si>
  <si>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</si>
  <si>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</si>
  <si>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</si>
  <si>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</si>
  <si>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</si>
  <si>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</si>
  <si>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</si>
  <si>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</si>
  <si>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</si>
  <si>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</si>
  <si>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</si>
  <si>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</si>
  <si>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</si>
  <si>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</si>
  <si>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</si>
  <si>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</si>
  <si>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</si>
  <si>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</si>
  <si>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</si>
  <si>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</si>
  <si>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</si>
  <si>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</si>
  <si>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</si>
  <si>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</si>
  <si>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</si>
  <si>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</si>
  <si>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</si>
  <si>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</si>
  <si>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</si>
  <si>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</si>
  <si>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</si>
  <si>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</si>
  <si>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</si>
  <si>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</si>
  <si>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</si>
  <si>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</si>
  <si>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</si>
  <si>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</si>
  <si>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</si>
  <si>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</si>
  <si>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</si>
  <si>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</si>
  <si>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</si>
  <si>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</si>
  <si>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</si>
  <si>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</si>
  <si>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</si>
  <si>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</si>
  <si>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</si>
  <si>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</si>
  <si>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</si>
  <si>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</si>
  <si>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</si>
  <si>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</si>
  <si>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</si>
  <si>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</si>
  <si>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</si>
  <si>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</si>
  <si>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</si>
  <si>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</si>
  <si>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</si>
  <si>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</si>
  <si>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</si>
  <si>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</si>
  <si>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</si>
  <si>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</si>
  <si>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</si>
  <si>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</si>
  <si>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</si>
  <si>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</si>
  <si>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</si>
  <si>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</si>
  <si>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</si>
  <si>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</si>
  <si>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</si>
  <si>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</si>
  <si>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</si>
  <si>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</si>
  <si>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</si>
  <si>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</si>
  <si>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</si>
  <si>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</si>
  <si>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</si>
  <si>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</si>
  <si>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</si>
  <si>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</si>
  <si>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</si>
  <si>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</si>
  <si>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</si>
  <si>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</si>
  <si>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</si>
  <si>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</si>
  <si>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</si>
  <si>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</si>
  <si>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</si>
  <si>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</si>
  <si>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</si>
  <si>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</si>
  <si>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</si>
  <si>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</si>
  <si>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</si>
  <si>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</si>
  <si>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</si>
  <si>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</si>
  <si>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</si>
  <si>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</si>
  <si>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</si>
  <si>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</si>
  <si>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</si>
  <si>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</si>
  <si>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</si>
  <si>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</si>
  <si>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</si>
  <si>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</si>
  <si>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</si>
  <si>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</si>
  <si>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</si>
  <si>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</si>
  <si>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</si>
  <si>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</si>
  <si>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</si>
  <si>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</si>
  <si>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</si>
  <si>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</si>
  <si>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</si>
  <si>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</si>
  <si>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</si>
  <si>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</si>
  <si>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</si>
  <si>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</si>
  <si>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</si>
  <si>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</si>
  <si>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</si>
  <si>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</si>
  <si>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</si>
  <si>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</si>
  <si>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</si>
  <si>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</si>
  <si>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</si>
  <si>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</si>
  <si>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</si>
  <si>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</si>
  <si>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</si>
  <si>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</si>
  <si>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</si>
  <si>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</si>
  <si>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</si>
  <si>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</si>
  <si>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</si>
  <si>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</si>
  <si>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</si>
  <si>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</si>
  <si>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</si>
  <si>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</si>
  <si>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</si>
  <si>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</si>
  <si>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</si>
  <si>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</si>
  <si>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</si>
  <si>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</si>
  <si>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</si>
  <si>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</si>
  <si>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</si>
  <si>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</si>
  <si>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</si>
  <si>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</si>
  <si>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</si>
  <si>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</si>
  <si>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</si>
  <si>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</si>
  <si>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</si>
  <si>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</si>
  <si>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</si>
  <si>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</si>
  <si>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</si>
  <si>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</si>
  <si>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</si>
  <si>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</si>
  <si>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</si>
  <si>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</si>
  <si>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</si>
  <si>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</si>
  <si>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</si>
  <si>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</si>
  <si>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</si>
  <si>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</si>
  <si>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</si>
  <si>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</si>
  <si>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</si>
  <si>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</si>
  <si>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</si>
  <si>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</si>
  <si>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</si>
  <si>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</si>
  <si>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</si>
  <si>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</si>
  <si>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</si>
  <si>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</si>
  <si>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</si>
  <si>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</si>
  <si>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</si>
  <si>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</si>
  <si>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</si>
  <si>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</si>
  <si>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</si>
  <si>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</si>
  <si>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</si>
  <si>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</si>
  <si>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</si>
  <si>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</si>
  <si>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</si>
  <si>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</si>
  <si>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</si>
  <si>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</si>
  <si>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</si>
  <si>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</si>
  <si>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</si>
  <si>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</si>
  <si>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</si>
  <si>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</si>
  <si>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</si>
  <si>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</si>
  <si>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</si>
  <si>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</si>
  <si>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</si>
  <si>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</si>
  <si>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</si>
  <si>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</si>
  <si>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</si>
  <si>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</si>
  <si>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</si>
  <si>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</si>
  <si>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</si>
  <si>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</si>
  <si>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</si>
  <si>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</si>
  <si>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</si>
  <si>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</si>
  <si>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</si>
  <si>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</si>
  <si>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</si>
  <si>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</si>
  <si>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</si>
  <si>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</si>
  <si>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</si>
  <si>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</si>
  <si>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</si>
  <si>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</si>
  <si>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</si>
  <si>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</si>
  <si>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</si>
  <si>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</si>
  <si>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</si>
  <si>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</si>
  <si>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</si>
  <si>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</si>
  <si>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</si>
  <si>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</si>
  <si>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</si>
  <si>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</si>
  <si>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</si>
  <si>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</si>
  <si>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</si>
  <si>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</si>
  <si>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</si>
  <si>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</si>
  <si>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</si>
  <si>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</si>
  <si>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</si>
  <si>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</si>
  <si>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</si>
  <si>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</si>
  <si>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</si>
  <si>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</si>
  <si>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</si>
  <si>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</si>
  <si>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</si>
  <si>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</si>
  <si>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</si>
  <si>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</si>
  <si>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</si>
  <si>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</si>
  <si>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</si>
  <si>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</si>
  <si>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</si>
  <si>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</si>
  <si>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</si>
  <si>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</si>
  <si>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</si>
  <si>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</si>
  <si>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</si>
  <si>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</si>
  <si>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</si>
  <si>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</si>
  <si>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</si>
  <si>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</si>
  <si>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</si>
  <si>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</si>
  <si>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</si>
  <si>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</si>
  <si>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</si>
  <si>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</si>
  <si>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</si>
  <si>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</si>
  <si>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</si>
  <si>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</si>
  <si>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</si>
  <si>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</si>
  <si>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</si>
  <si>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</si>
  <si>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</si>
  <si>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</si>
  <si>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</si>
  <si>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</si>
  <si>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</si>
  <si>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</si>
  <si>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</si>
  <si>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</si>
  <si>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</si>
  <si>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</si>
  <si>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</si>
  <si>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</si>
  <si>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</si>
  <si>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</si>
  <si>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</si>
  <si>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</si>
  <si>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</si>
  <si>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</si>
  <si>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</si>
  <si>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</si>
  <si>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</si>
  <si>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</si>
  <si>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</si>
  <si>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</si>
  <si>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</si>
  <si>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</si>
  <si>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</si>
  <si>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</si>
  <si>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</si>
  <si>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</si>
  <si>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</si>
  <si>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</si>
  <si>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</si>
  <si>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</si>
  <si>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</si>
  <si>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</si>
  <si>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</si>
  <si>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</si>
  <si>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</si>
  <si>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</si>
  <si>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</si>
  <si>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</si>
  <si>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</si>
  <si>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</si>
  <si>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</si>
  <si>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</si>
  <si>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</si>
  <si>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</si>
  <si>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</si>
  <si>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</si>
  <si>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</si>
  <si>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</si>
  <si>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</si>
  <si>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</si>
  <si>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</si>
  <si>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</si>
  <si>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</si>
  <si>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</si>
  <si>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</si>
  <si>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</si>
  <si>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</si>
  <si>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</si>
  <si>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</si>
  <si>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</si>
  <si>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</si>
  <si>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</si>
  <si>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</si>
  <si>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</si>
  <si>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</si>
  <si>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</si>
  <si>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</si>
  <si>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</si>
  <si>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</si>
  <si>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</si>
  <si>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</si>
  <si>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</si>
  <si>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</si>
  <si>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</si>
  <si>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</si>
  <si>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</si>
  <si>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</si>
  <si>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</si>
  <si>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</si>
  <si>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</si>
  <si>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</si>
  <si>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</si>
  <si>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</si>
  <si>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</si>
  <si>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</si>
  <si>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</si>
  <si>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</si>
  <si>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</si>
  <si>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</si>
  <si>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</si>
  <si>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</si>
  <si>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</si>
  <si>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</si>
  <si>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</si>
  <si>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</si>
  <si>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</si>
  <si>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</si>
  <si>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</si>
  <si>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</si>
  <si>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</si>
  <si>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</si>
  <si>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</si>
  <si>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</si>
  <si>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</si>
  <si>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</si>
  <si>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</si>
  <si>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</si>
  <si>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</si>
  <si>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</si>
  <si>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</si>
  <si>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</si>
  <si>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</si>
  <si>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</si>
  <si>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</si>
  <si>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</si>
  <si>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</si>
  <si>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</si>
  <si>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</si>
  <si>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</si>
  <si>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</si>
  <si>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</si>
  <si>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</si>
  <si>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</si>
  <si>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</si>
  <si>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</si>
  <si>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</si>
  <si>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</si>
  <si>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</si>
  <si>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</si>
  <si>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</si>
  <si>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</si>
  <si>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</si>
  <si>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</si>
  <si>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</si>
  <si>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</si>
  <si>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</si>
  <si>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</si>
  <si>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</si>
  <si>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</si>
  <si>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</si>
  <si>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</si>
  <si>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</si>
  <si>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</si>
  <si>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</si>
  <si>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</si>
  <si>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</si>
  <si>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</si>
  <si>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</si>
  <si>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</si>
  <si>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</si>
  <si>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</si>
  <si>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</si>
  <si>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</si>
  <si>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</si>
  <si>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</si>
  <si>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</si>
  <si>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</si>
  <si>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</si>
  <si>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</si>
  <si>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</si>
  <si>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</si>
  <si>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</si>
  <si>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</si>
  <si>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</si>
  <si>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</si>
  <si>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</si>
  <si>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</si>
  <si>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</si>
  <si>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</si>
  <si>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</si>
  <si>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</si>
  <si>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</si>
  <si>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</si>
  <si>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</si>
  <si>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</si>
  <si>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</si>
  <si>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</si>
  <si>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</si>
  <si>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</si>
  <si>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</si>
  <si>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</si>
  <si>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</si>
  <si>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</si>
  <si>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</si>
  <si>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</si>
  <si>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</si>
  <si>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</si>
  <si>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</si>
  <si>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</si>
  <si>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</si>
  <si>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</si>
  <si>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</si>
  <si>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</si>
  <si>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</si>
  <si>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</si>
  <si>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</si>
  <si>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</si>
  <si>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</si>
  <si>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</si>
  <si>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</si>
  <si>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</si>
  <si>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</si>
  <si>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</si>
  <si>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</si>
  <si>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</si>
  <si>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</si>
  <si>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</si>
  <si>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</si>
  <si>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</si>
  <si>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</si>
  <si>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</si>
  <si>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</si>
  <si>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</si>
  <si>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</si>
  <si>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</si>
  <si>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</si>
  <si>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</si>
  <si>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</si>
  <si>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</si>
  <si>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</si>
  <si>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</si>
  <si>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</si>
  <si>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</si>
  <si>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</si>
  <si>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</si>
  <si>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</si>
  <si>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</si>
  <si>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</si>
  <si>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</si>
  <si>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</si>
  <si>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</si>
  <si>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</si>
  <si>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</si>
  <si>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</si>
  <si>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</si>
  <si>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</si>
  <si>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</si>
  <si>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</si>
  <si>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</si>
  <si>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</si>
  <si>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</si>
  <si>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</si>
  <si>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</si>
  <si>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</si>
  <si>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</si>
  <si>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</si>
  <si>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</si>
  <si>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</si>
  <si>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</si>
  <si>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</si>
  <si>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</si>
  <si>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</si>
  <si>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</si>
  <si>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</si>
  <si>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</si>
  <si>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</si>
  <si>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</si>
  <si>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</si>
  <si>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</si>
  <si>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</si>
  <si>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</si>
  <si>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</si>
  <si>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</si>
  <si>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</si>
  <si>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</si>
  <si>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</si>
  <si>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</si>
  <si>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</si>
  <si>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</si>
  <si>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</si>
  <si>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</si>
  <si>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</si>
  <si>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</si>
  <si>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</si>
  <si>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</si>
  <si>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</si>
  <si>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</si>
  <si>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</si>
  <si>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</si>
  <si>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</si>
  <si>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</si>
  <si>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</si>
  <si>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</si>
  <si>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</si>
  <si>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</si>
  <si>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</si>
  <si>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</si>
  <si>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</si>
  <si>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</si>
  <si>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</si>
  <si>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</si>
  <si>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</si>
  <si>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</si>
  <si>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</si>
  <si>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</si>
  <si>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</si>
  <si>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</si>
  <si>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</si>
  <si>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</si>
  <si>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</si>
  <si>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</si>
  <si>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</si>
  <si>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</si>
  <si>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</si>
  <si>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</si>
  <si>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</si>
  <si>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</si>
  <si>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</si>
  <si>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</si>
  <si>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</si>
  <si>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</si>
  <si>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</si>
  <si>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</si>
  <si>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</si>
  <si>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</si>
  <si>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</si>
  <si>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</si>
  <si>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</si>
  <si>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</si>
  <si>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</si>
  <si>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</si>
  <si>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</si>
  <si>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</si>
  <si>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</si>
  <si>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</si>
  <si>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</si>
  <si>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</si>
  <si>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</si>
  <si>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</si>
  <si>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</si>
  <si>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</si>
  <si>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</si>
  <si>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</si>
  <si>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</si>
  <si>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</si>
  <si>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</si>
  <si>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</si>
  <si>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</si>
  <si>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</si>
  <si>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</si>
  <si>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</si>
  <si>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</si>
  <si>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</si>
  <si>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</si>
  <si>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</si>
  <si>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</si>
  <si>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</si>
  <si>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</si>
  <si>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</si>
  <si>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</si>
  <si>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</si>
  <si>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</si>
  <si>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</si>
  <si>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</si>
  <si>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</si>
  <si>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</si>
  <si>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</si>
  <si>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</si>
  <si>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</si>
  <si>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</si>
  <si>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</si>
  <si>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</si>
  <si>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</si>
  <si>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</si>
  <si>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</si>
  <si>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</si>
  <si>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</si>
  <si>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</si>
  <si>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</si>
  <si>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</si>
  <si>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</si>
  <si>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</si>
  <si>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</si>
  <si>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</si>
  <si>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</si>
  <si>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</si>
  <si>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</si>
  <si>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</si>
  <si>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</si>
  <si>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</si>
  <si>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</si>
  <si>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</si>
  <si>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</si>
  <si>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</si>
  <si>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</si>
  <si>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</si>
  <si>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</si>
  <si>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</si>
  <si>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</si>
  <si>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</si>
  <si>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</si>
  <si>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</si>
  <si>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</si>
  <si>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</si>
  <si>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</si>
  <si>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</si>
  <si>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</si>
  <si>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</si>
  <si>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</si>
  <si>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</si>
  <si>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</si>
  <si>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</si>
  <si>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</si>
  <si>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</si>
  <si>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</si>
  <si>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</si>
  <si>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</si>
  <si>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</si>
  <si>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</si>
  <si>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</si>
  <si>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</si>
  <si>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</si>
  <si>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</si>
  <si>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</si>
  <si>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</si>
  <si>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</si>
  <si>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</si>
  <si>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</si>
  <si>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</si>
  <si>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</si>
  <si>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</si>
  <si>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</si>
  <si>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</si>
  <si>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</si>
  <si>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</si>
  <si>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</si>
  <si>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</si>
  <si>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</si>
  <si>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</si>
  <si>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</si>
  <si>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</si>
  <si>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</si>
  <si>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</si>
  <si>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</si>
  <si>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</si>
  <si>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</si>
  <si>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</si>
  <si>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</si>
  <si>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</si>
  <si>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</si>
  <si>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</si>
  <si>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</si>
  <si>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</si>
  <si>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</si>
  <si>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</si>
  <si>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</si>
  <si>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</si>
  <si>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</si>
  <si>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</si>
  <si>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</si>
  <si>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</si>
  <si>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</si>
  <si>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</si>
  <si>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</si>
  <si>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</si>
  <si>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</si>
  <si>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</si>
  <si>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</si>
  <si>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</si>
  <si>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</si>
  <si>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</si>
  <si>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</si>
  <si>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</si>
  <si>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</si>
  <si>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</si>
  <si>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</si>
  <si>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</si>
  <si>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</si>
  <si>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</si>
  <si>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</si>
  <si>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</si>
  <si>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</si>
  <si>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</si>
  <si>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</si>
  <si>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</si>
  <si>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</si>
  <si>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</si>
  <si>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</si>
  <si>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</si>
  <si>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</si>
  <si>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</si>
  <si>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</si>
  <si>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</si>
  <si>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</si>
  <si>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</si>
  <si>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</si>
  <si>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</si>
  <si>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</si>
  <si>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</si>
  <si>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</si>
  <si>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</si>
  <si>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</si>
  <si>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</si>
  <si>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</si>
  <si>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</si>
  <si>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</si>
  <si>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</si>
  <si>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</si>
  <si>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</si>
  <si>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</si>
  <si>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</si>
  <si>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</si>
  <si>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</si>
  <si>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</si>
  <si>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</si>
  <si>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</si>
  <si>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</si>
  <si>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</si>
  <si>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</si>
  <si>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</si>
  <si>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</si>
  <si>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</si>
  <si>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</si>
  <si>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</si>
  <si>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</si>
  <si>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</si>
  <si>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</si>
  <si>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</si>
  <si>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</si>
  <si>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</si>
  <si>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</si>
  <si>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</si>
  <si>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</si>
  <si>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</si>
  <si>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</si>
  <si>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</si>
  <si>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</si>
  <si>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</si>
  <si>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</si>
  <si>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</si>
  <si>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</si>
  <si>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</si>
  <si>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</si>
  <si>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</si>
  <si>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</si>
  <si>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</si>
  <si>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</si>
  <si>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</si>
  <si>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</si>
  <si>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</si>
  <si>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</si>
  <si>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</si>
  <si>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</si>
  <si>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</si>
  <si>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</si>
  <si>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</si>
  <si>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</si>
  <si>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</si>
  <si>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</si>
  <si>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</si>
  <si>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</si>
  <si>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</si>
  <si>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</si>
  <si>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</si>
  <si>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</si>
  <si>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</si>
  <si>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</si>
  <si>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</si>
  <si>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</si>
  <si>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</si>
  <si>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</si>
  <si>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</si>
  <si>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</si>
  <si>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</si>
  <si>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</si>
  <si>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</si>
  <si>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</si>
  <si>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</si>
  <si>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</si>
  <si>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</si>
  <si>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</si>
  <si>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</si>
  <si>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</si>
  <si>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</si>
  <si>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</si>
  <si>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</si>
  <si>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</si>
  <si>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</si>
  <si>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</si>
  <si>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</si>
  <si>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</si>
  <si>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</si>
  <si>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</si>
  <si>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</si>
  <si>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</si>
  <si>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</si>
  <si>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</si>
  <si>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</si>
  <si>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</si>
  <si>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</si>
  <si>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</si>
  <si>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</si>
  <si>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</si>
  <si>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</si>
  <si>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</si>
  <si>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</si>
  <si>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</si>
  <si>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</si>
  <si>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</si>
  <si>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</si>
  <si>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</si>
  <si>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</si>
  <si>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</si>
  <si>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</si>
  <si>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</si>
  <si>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</si>
  <si>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</si>
  <si>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</si>
  <si>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</si>
  <si>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</si>
  <si>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</si>
  <si>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</si>
  <si>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</si>
  <si>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</si>
  <si>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</si>
  <si>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</si>
  <si>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</si>
  <si>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</si>
  <si>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</si>
  <si>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</si>
  <si>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</si>
  <si>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</si>
  <si>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</si>
  <si>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</si>
  <si>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</si>
  <si>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</si>
  <si>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</si>
  <si>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</si>
  <si>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</si>
  <si>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</si>
  <si>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</si>
  <si>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</si>
  <si>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</si>
  <si>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</si>
  <si>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</si>
  <si>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</si>
  <si>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</si>
  <si>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</si>
  <si>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</si>
  <si>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</si>
  <si>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</si>
  <si>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</si>
  <si>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</si>
  <si>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</si>
  <si>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</si>
  <si>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</si>
  <si>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</si>
  <si>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</si>
  <si>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</si>
  <si>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</si>
  <si>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</si>
  <si>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</si>
  <si>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</si>
  <si>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</si>
  <si>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</si>
  <si>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</si>
  <si>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</si>
  <si>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</si>
  <si>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</si>
  <si>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</si>
  <si>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</si>
  <si>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</si>
  <si>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</si>
  <si>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</si>
  <si>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</si>
  <si>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</si>
  <si>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</si>
  <si>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</si>
  <si>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</si>
  <si>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</si>
  <si>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</si>
  <si>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</si>
  <si>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</si>
  <si>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</si>
  <si>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</si>
  <si>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</si>
  <si>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</si>
  <si>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</si>
  <si>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</si>
  <si>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</si>
  <si>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</si>
  <si>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</si>
  <si>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</si>
  <si>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</si>
  <si>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</si>
  <si>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</si>
  <si>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</si>
  <si>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</si>
  <si>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</si>
  <si>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</si>
  <si>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</si>
  <si>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</si>
  <si>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</si>
  <si>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</si>
  <si>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</si>
  <si>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</si>
  <si>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</si>
  <si>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</si>
  <si>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</si>
  <si>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</si>
  <si>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</si>
  <si>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</si>
  <si>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</si>
  <si>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</si>
  <si>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</si>
  <si>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</si>
  <si>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</si>
  <si>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</si>
  <si>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</si>
  <si>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</si>
  <si>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</si>
  <si>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</si>
  <si>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</si>
  <si>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</si>
  <si>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</si>
  <si>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</si>
  <si>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</si>
  <si>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</si>
  <si>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</si>
  <si>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</si>
  <si>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</si>
  <si>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</si>
  <si>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</si>
  <si>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</si>
  <si>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</si>
  <si>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</si>
  <si>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</si>
  <si>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</si>
  <si>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</si>
  <si>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</si>
  <si>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</si>
  <si>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</si>
  <si>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</si>
  <si>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</si>
  <si>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</si>
  <si>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</si>
  <si>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</si>
  <si>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</si>
  <si>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</si>
  <si>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</si>
  <si>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</si>
  <si>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</si>
  <si>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</si>
  <si>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</si>
  <si>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</si>
  <si>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</si>
  <si>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</si>
  <si>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</si>
  <si>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</si>
  <si>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</si>
  <si>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</si>
  <si>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</si>
  <si>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</si>
  <si>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</si>
  <si>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</si>
  <si>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</si>
  <si>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</si>
  <si>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</si>
  <si>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</si>
  <si>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</si>
  <si>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</si>
  <si>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</si>
  <si>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</si>
  <si>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</si>
  <si>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</si>
  <si>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</si>
  <si>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</si>
  <si>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</si>
  <si>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</si>
  <si>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</si>
  <si>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</si>
  <si>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</si>
  <si>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</si>
  <si>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</si>
  <si>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</si>
  <si>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</si>
  <si>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</si>
  <si>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</si>
  <si>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</si>
  <si>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</si>
  <si>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</si>
  <si>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</si>
  <si>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</si>
  <si>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</si>
  <si>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</si>
  <si>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</si>
  <si>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</si>
  <si>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</si>
  <si>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</si>
  <si>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</si>
  <si>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</si>
  <si>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</si>
  <si>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</si>
  <si>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</si>
  <si>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</si>
  <si>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</si>
  <si>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</si>
  <si>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</si>
  <si>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</si>
  <si>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</si>
  <si>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</si>
  <si>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</si>
  <si>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</si>
  <si>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</si>
  <si>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</si>
  <si>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</si>
  <si>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</si>
  <si>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</si>
  <si>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</si>
  <si>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</si>
  <si>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</si>
  <si>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</si>
  <si>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</si>
  <si>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</si>
  <si>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</si>
  <si>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</si>
  <si>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</si>
  <si>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</si>
  <si>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</si>
  <si>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</si>
  <si>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</si>
  <si>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</si>
  <si>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</si>
  <si>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</si>
  <si>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</si>
  <si>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</si>
  <si>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</si>
  <si>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</si>
  <si>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</si>
  <si>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</si>
  <si>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</si>
  <si>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</si>
  <si>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</si>
  <si>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</si>
  <si>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</si>
  <si>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</si>
  <si>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</si>
  <si>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</si>
  <si>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</si>
  <si>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</si>
  <si>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</si>
  <si>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</si>
  <si>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</si>
  <si>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</si>
  <si>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</si>
  <si>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</si>
  <si>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</si>
  <si>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</si>
  <si>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</si>
  <si>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</si>
  <si>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</si>
  <si>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</si>
  <si>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</si>
  <si>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</si>
  <si>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</si>
  <si>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</si>
  <si>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</si>
  <si>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</si>
  <si>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</si>
  <si>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</si>
  <si>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</si>
  <si>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</si>
  <si>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</si>
  <si>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</si>
  <si>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</si>
  <si>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</si>
  <si>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</si>
  <si>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</si>
  <si>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</si>
  <si>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</si>
  <si>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</si>
  <si>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</si>
  <si>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</si>
  <si>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</si>
  <si>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</si>
  <si>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</si>
  <si>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</si>
  <si>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</si>
  <si>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</si>
  <si>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</si>
  <si>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</si>
  <si>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</si>
  <si>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</si>
  <si>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</si>
  <si>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</si>
  <si>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</si>
  <si>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</si>
  <si>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</si>
  <si>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</si>
  <si>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</si>
  <si>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</si>
  <si>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</si>
  <si>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</si>
  <si>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</si>
  <si>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</si>
  <si>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</si>
  <si>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</si>
  <si>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</si>
  <si>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</si>
  <si>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</si>
  <si>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</si>
  <si>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</si>
  <si>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</si>
  <si>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</si>
  <si>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</si>
  <si>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</si>
  <si>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</si>
  <si>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</si>
  <si>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</si>
  <si>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</si>
  <si>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</si>
  <si>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</si>
  <si>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</si>
  <si>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</si>
  <si>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</si>
  <si>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</si>
  <si>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</si>
  <si>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</si>
  <si>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</si>
  <si>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</si>
  <si>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</si>
  <si>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</si>
  <si>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</si>
  <si>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</si>
  <si>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</si>
  <si>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</si>
  <si>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</si>
  <si>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</si>
  <si>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</si>
  <si>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</si>
  <si>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</si>
  <si>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</si>
  <si>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</si>
  <si>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</si>
  <si>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</si>
  <si>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</si>
  <si>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</si>
  <si>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</si>
  <si>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</si>
  <si>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</si>
  <si>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</si>
  <si>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</si>
  <si>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</si>
  <si>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</si>
  <si>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</si>
  <si>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</si>
  <si>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</si>
  <si>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</si>
  <si>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</si>
  <si>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</si>
  <si>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</si>
  <si>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</si>
  <si>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</si>
  <si>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</si>
  <si>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</si>
  <si>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</si>
  <si>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</si>
  <si>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</si>
  <si>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</si>
  <si>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</si>
  <si>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</si>
  <si>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</si>
  <si>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</si>
  <si>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</si>
  <si>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</si>
  <si>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</si>
  <si>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</si>
  <si>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</si>
  <si>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</si>
  <si>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</si>
  <si>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</si>
  <si>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</si>
  <si>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</si>
  <si>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</si>
  <si>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</si>
  <si>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</si>
  <si>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</si>
  <si>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</si>
  <si>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</si>
  <si>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</si>
  <si>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</si>
  <si>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</si>
  <si>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</si>
  <si>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</si>
  <si>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</si>
  <si>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</si>
  <si>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</si>
  <si>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</si>
  <si>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</si>
  <si>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</si>
  <si>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</si>
  <si>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</si>
  <si>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</si>
  <si>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</si>
  <si>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</si>
  <si>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</si>
  <si>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</si>
  <si>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</si>
  <si>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</si>
  <si>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</si>
  <si>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</si>
  <si>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</si>
  <si>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</si>
  <si>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</si>
  <si>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</si>
  <si>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</si>
  <si>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</si>
  <si>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</si>
  <si>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</si>
  <si>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</si>
  <si>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</si>
  <si>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</si>
  <si>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</si>
  <si>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</si>
  <si>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</si>
  <si>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</si>
  <si>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</si>
  <si>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</si>
  <si>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</si>
  <si>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</si>
  <si>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</si>
  <si>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</si>
  <si>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</si>
  <si>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</si>
  <si>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</si>
  <si>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</si>
  <si>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</si>
  <si>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</si>
  <si>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</si>
  <si>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</si>
  <si>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</si>
  <si>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</si>
  <si>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</si>
  <si>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</si>
  <si>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</si>
  <si>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</si>
  <si>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</si>
  <si>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</si>
  <si>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</si>
  <si>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</si>
  <si>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</si>
  <si>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</si>
  <si>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</si>
  <si>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</si>
  <si>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</si>
  <si>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</si>
  <si>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</si>
  <si>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</si>
  <si>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</si>
  <si>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</si>
  <si>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</si>
  <si>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</si>
  <si>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</si>
  <si>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</si>
  <si>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</si>
  <si>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</si>
  <si>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</si>
  <si>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</si>
  <si>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</si>
  <si>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</si>
  <si>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</si>
  <si>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</si>
  <si>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</si>
  <si>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</si>
  <si>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</si>
  <si>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</si>
  <si>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</si>
  <si>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</si>
  <si>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</si>
  <si>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</si>
  <si>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</si>
  <si>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</si>
  <si>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</si>
  <si>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</si>
  <si>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</si>
  <si>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</si>
  <si>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</si>
  <si>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</si>
  <si>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</si>
  <si>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</si>
  <si>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</si>
  <si>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</si>
  <si>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</si>
  <si>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</si>
  <si>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</si>
  <si>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</si>
  <si>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</si>
  <si>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</si>
  <si>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</si>
  <si>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</si>
  <si>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</si>
  <si>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</si>
  <si>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</si>
  <si>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</si>
  <si>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</si>
  <si>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</si>
  <si>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</si>
  <si>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</si>
  <si>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</si>
  <si>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</si>
  <si>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</si>
  <si>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</si>
  <si>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</si>
  <si>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</si>
  <si>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</si>
  <si>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</si>
  <si>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</si>
  <si>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</si>
  <si>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</si>
  <si>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</si>
  <si>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</si>
  <si>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</si>
  <si>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</si>
  <si>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</si>
  <si>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</si>
  <si>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</si>
  <si>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</si>
  <si>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</si>
  <si>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</si>
  <si>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</si>
  <si>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</si>
  <si>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</si>
  <si>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</si>
  <si>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</si>
  <si>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</si>
  <si>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</si>
  <si>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</si>
  <si>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</si>
  <si>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</si>
  <si>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</si>
  <si>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</si>
  <si>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</si>
  <si>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</si>
  <si>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</si>
  <si>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</si>
  <si>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</si>
  <si>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</si>
  <si>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</si>
  <si>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</si>
  <si>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</si>
  <si>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</si>
  <si>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</si>
  <si>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</si>
  <si>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</si>
  <si>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</si>
  <si>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</si>
  <si>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</si>
  <si>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</si>
  <si>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</si>
  <si>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</si>
  <si>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</si>
  <si>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</si>
  <si>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</si>
  <si>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</si>
  <si>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</si>
  <si>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</si>
  <si>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</si>
  <si>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</si>
  <si>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</si>
  <si>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</si>
  <si>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</si>
  <si>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</si>
  <si>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</si>
  <si>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</si>
  <si>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</si>
  <si>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</si>
  <si>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</si>
  <si>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</si>
  <si>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</si>
  <si>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</si>
  <si>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</si>
  <si>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</si>
  <si>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</si>
  <si>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</si>
  <si>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</si>
  <si>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</si>
  <si>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</si>
  <si>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</si>
  <si>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</si>
  <si>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</si>
  <si>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</si>
  <si>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</si>
  <si>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</si>
  <si>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</si>
  <si>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</si>
  <si>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</si>
  <si>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</si>
  <si>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</si>
  <si>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</si>
  <si>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</si>
  <si>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</si>
  <si>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</si>
  <si>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</si>
  <si>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</si>
  <si>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</si>
  <si>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</si>
  <si>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</si>
  <si>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</si>
  <si>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</si>
  <si>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</si>
  <si>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</si>
  <si>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</si>
  <si>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</si>
  <si>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</si>
  <si>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</si>
  <si>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</si>
  <si>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</si>
  <si>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</si>
  <si>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</si>
  <si>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</si>
  <si>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</si>
  <si>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</si>
  <si>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</si>
  <si>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</si>
  <si>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</si>
  <si>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</si>
  <si>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</si>
  <si>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</si>
  <si>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</si>
  <si>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</si>
  <si>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</si>
  <si>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</si>
  <si>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</si>
  <si>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</si>
  <si>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</si>
  <si>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</si>
  <si>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</si>
  <si>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</si>
  <si>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</si>
  <si>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</si>
  <si>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</si>
  <si>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</si>
  <si>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</si>
  <si>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</si>
  <si>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</si>
  <si>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</si>
  <si>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</si>
  <si>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</si>
  <si>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</si>
  <si>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</si>
  <si>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</si>
  <si>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</si>
  <si>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</si>
  <si>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</si>
  <si>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</si>
  <si>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</si>
  <si>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</si>
  <si>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</si>
  <si>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</si>
  <si>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</si>
  <si>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</si>
  <si>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</si>
  <si>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</si>
  <si>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</si>
  <si>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</si>
  <si>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</si>
  <si>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</si>
  <si>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</si>
  <si>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</si>
  <si>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</si>
  <si>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</si>
  <si>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</si>
  <si>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</si>
  <si>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</si>
  <si>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</si>
  <si>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</si>
  <si>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</si>
  <si>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</si>
  <si>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</si>
  <si>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</si>
  <si>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</si>
  <si>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</si>
  <si>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</si>
  <si>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</si>
  <si>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</si>
  <si>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</si>
  <si>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</si>
  <si>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</si>
  <si>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</si>
  <si>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</si>
  <si>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</si>
  <si>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</si>
  <si>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</si>
  <si>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</si>
  <si>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</si>
  <si>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</si>
  <si>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</si>
  <si>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</si>
  <si>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</si>
  <si>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</si>
  <si>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</si>
  <si>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</si>
  <si>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</si>
  <si>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</si>
  <si>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</si>
  <si>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</si>
  <si>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</si>
  <si>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</si>
  <si>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</si>
  <si>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</si>
  <si>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</si>
  <si>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</si>
  <si>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</si>
  <si>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</si>
  <si>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</si>
  <si>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</si>
  <si>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</si>
  <si>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</si>
  <si>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</si>
  <si>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</si>
  <si>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</si>
  <si>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</si>
  <si>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</si>
  <si>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</si>
  <si>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</si>
  <si>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</si>
  <si>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</si>
  <si>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</si>
  <si>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</si>
  <si>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</si>
  <si>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</si>
  <si>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</si>
  <si>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</si>
  <si>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</si>
  <si>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</si>
  <si>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</si>
  <si>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</si>
  <si>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</si>
  <si>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</si>
  <si>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</si>
  <si>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</si>
  <si>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</si>
  <si>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</si>
  <si>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</si>
  <si>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</si>
  <si>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</si>
  <si>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</si>
  <si>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</si>
  <si>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</si>
  <si>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</si>
  <si>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</si>
  <si>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</si>
  <si>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</si>
  <si>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</si>
  <si>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</si>
  <si>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</si>
  <si>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</si>
  <si>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</si>
  <si>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</si>
  <si>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</si>
  <si>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</si>
  <si>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</si>
  <si>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</si>
  <si>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</si>
  <si>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</si>
  <si>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</si>
  <si>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</si>
  <si>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</si>
  <si>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</si>
  <si>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</si>
  <si>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</si>
  <si>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</si>
  <si>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</si>
  <si>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</si>
  <si>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</si>
  <si>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</si>
  <si>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</si>
  <si>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</si>
  <si>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</si>
  <si>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</si>
  <si>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</si>
  <si>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</si>
  <si>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</si>
  <si>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</si>
  <si>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</si>
  <si>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</si>
  <si>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</si>
  <si>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</si>
  <si>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</si>
  <si>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</si>
  <si>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</si>
  <si>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</si>
  <si>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</si>
  <si>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</si>
  <si>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</si>
  <si>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</si>
  <si>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</si>
  <si>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</si>
  <si>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</si>
  <si>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</si>
  <si>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</si>
  <si>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</si>
  <si>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</si>
  <si>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</si>
  <si>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</si>
  <si>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</si>
  <si>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</si>
  <si>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</si>
  <si>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</si>
  <si>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</si>
  <si>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</si>
  <si>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</si>
  <si>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</si>
  <si>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</si>
  <si>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</si>
  <si>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</si>
  <si>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</si>
  <si>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</si>
  <si>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</si>
  <si>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</si>
  <si>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</si>
  <si>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</si>
  <si>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</si>
  <si>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</si>
  <si>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</si>
  <si>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</si>
  <si>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</si>
  <si>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</si>
  <si>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</si>
  <si>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</si>
  <si>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</si>
  <si>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</si>
  <si>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</si>
  <si>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</si>
  <si>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</si>
  <si>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</si>
  <si>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</si>
  <si>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</si>
  <si>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</si>
  <si>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</si>
  <si>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</si>
  <si>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</si>
  <si>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</si>
  <si>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</si>
  <si>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</si>
  <si>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</si>
  <si>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</si>
  <si>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</si>
  <si>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</si>
  <si>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</si>
  <si>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</si>
  <si>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</si>
  <si>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</si>
  <si>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</si>
  <si>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</si>
  <si>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</si>
  <si>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</si>
  <si>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</si>
  <si>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</si>
  <si>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</si>
  <si>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</si>
  <si>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</si>
  <si>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</si>
  <si>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</si>
  <si>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</si>
  <si>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</si>
  <si>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</si>
  <si>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</si>
  <si>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</si>
  <si>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</si>
  <si>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</si>
  <si>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</si>
  <si>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</si>
  <si>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</si>
  <si>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</si>
  <si>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</si>
  <si>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</si>
  <si>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</si>
  <si>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</si>
  <si>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</si>
  <si>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</si>
  <si>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</si>
  <si>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</si>
  <si>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</si>
  <si>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</si>
  <si>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</si>
  <si>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</si>
  <si>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</si>
  <si>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</si>
  <si>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</si>
  <si>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</si>
  <si>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</si>
  <si>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</si>
  <si>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</si>
  <si>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</si>
  <si>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</si>
  <si>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</si>
  <si>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</si>
  <si>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</si>
  <si>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</si>
  <si>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</si>
  <si>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</si>
  <si>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</si>
  <si>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</si>
  <si>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</si>
  <si>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</si>
  <si>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</si>
  <si>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</si>
  <si>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</si>
  <si>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</si>
  <si>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</si>
  <si>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</si>
  <si>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</si>
  <si>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</si>
  <si>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</si>
  <si>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</si>
  <si>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</si>
  <si>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</si>
  <si>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</si>
  <si>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</si>
  <si>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</si>
  <si>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</si>
  <si>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</si>
  <si>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</si>
  <si>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</si>
  <si>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</si>
  <si>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</si>
  <si>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</si>
  <si>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</si>
  <si>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</si>
  <si>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</si>
  <si>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</si>
  <si>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</si>
  <si>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</si>
  <si>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</si>
  <si>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</si>
  <si>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</si>
  <si>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</si>
  <si>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</si>
  <si>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</si>
  <si>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</si>
  <si>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</si>
  <si>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</si>
  <si>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</si>
  <si>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</si>
  <si>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</si>
  <si>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</si>
  <si>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</si>
  <si>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</si>
  <si>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</si>
  <si>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</si>
  <si>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</si>
  <si>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</si>
  <si>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</si>
  <si>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</si>
  <si>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</si>
  <si>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</si>
  <si>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</si>
  <si>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</si>
  <si>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</si>
  <si>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</si>
  <si>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</si>
  <si>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</si>
  <si>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</si>
  <si>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</si>
  <si>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</si>
  <si>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</si>
  <si>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</si>
  <si>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</si>
  <si>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</si>
  <si>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</si>
  <si>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</si>
  <si>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</si>
  <si>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</si>
  <si>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</si>
  <si>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</si>
  <si>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</si>
  <si>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</si>
  <si>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</si>
  <si>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</si>
  <si>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</si>
  <si>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</si>
  <si>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</si>
  <si>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</si>
  <si>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</si>
  <si>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</si>
  <si>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</si>
  <si>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</si>
  <si>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</si>
  <si>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</si>
  <si>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</si>
  <si>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</si>
  <si>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</si>
  <si>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</si>
  <si>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</si>
  <si>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</si>
  <si>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</si>
  <si>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</si>
  <si>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</si>
  <si>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</si>
  <si>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</si>
  <si>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</si>
  <si>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</si>
  <si>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</si>
  <si>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</si>
  <si>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</si>
  <si>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</si>
  <si>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</si>
  <si>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</si>
  <si>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</si>
  <si>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</si>
  <si>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</si>
  <si>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</si>
  <si>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</si>
  <si>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</si>
  <si>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</si>
  <si>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</si>
  <si>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</si>
  <si>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</si>
  <si>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</si>
  <si>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</si>
  <si>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</si>
  <si>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</si>
  <si>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</si>
  <si>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</si>
  <si>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</si>
  <si>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</si>
  <si>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</si>
  <si>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</si>
  <si>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</si>
  <si>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</si>
  <si>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</si>
  <si>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</si>
  <si>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</si>
  <si>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</si>
  <si>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</si>
  <si>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</si>
  <si>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</si>
  <si>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</si>
  <si>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</si>
  <si>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</si>
  <si>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</si>
  <si>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</si>
  <si>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PCM-20251114-00000005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</si>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</sst>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312.06424085648177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2" ca="1" si="0">IFERROR(NOW()-F3,"")</f>
        <v>3.6451504631259013E-2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t="s">
        <v>39026</v>
      </c>
      <c r="B4" s="109" t="str">
        <f>IFERROR(VLOOKUP(D4,DB!A:K,11,0),"")</f>
        <v>R1</v>
      </c>
      <c r="C4" s="109">
        <v>5</v>
      </c>
      <c r="D4" s="109" t="s">
        <v>8265</v>
      </c>
      <c r="E4" s="110" t="s">
        <v>39024</v>
      </c>
      <c r="F4" s="111">
        <v>45975.002442129633</v>
      </c>
      <c r="G4" s="112">
        <f t="shared" ca="1" si="0"/>
        <v>1.0224652774923015E-2</v>
      </c>
      <c r="H4" s="111">
        <v>45974.995393518519</v>
      </c>
      <c r="I4" s="109" t="str">
        <f>IFERROR(VLOOKUP(D4,DB!A:F,6,0),"")</f>
        <v>SCECO</v>
      </c>
      <c r="J4" s="109" t="str">
        <f>IFERROR(VLOOKUP(D4,DB!A:G,7,0),"")</f>
        <v>&lt;No BB&gt;</v>
      </c>
      <c r="K4" s="113" t="s">
        <v>39027</v>
      </c>
      <c r="L4" s="114" t="str">
        <f>IFERROR(VLOOKUP(D4,DB!A:I,9,0),"")</f>
        <v>Latis</v>
      </c>
    </row>
    <row r="5" spans="1:15" ht="15" customHeight="1">
      <c r="A5" s="108"/>
      <c r="B5" s="109" t="str">
        <f>IFERROR(VLOOKUP(D5,DB!A:K,11,0),"")</f>
        <v/>
      </c>
      <c r="C5" s="109"/>
      <c r="D5" s="109"/>
      <c r="E5" s="110"/>
      <c r="F5" s="111"/>
      <c r="G5" s="112">
        <f t="shared" ca="1" si="0"/>
        <v>45975.012666782408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45975.012666782408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45975.012666782408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45975.012666782408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45975.012666782408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45975.012666782408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45975.012666782408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45975.012666782408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ref="G13:G44" ca="1" si="1">IFERROR(NOW()-F13,"")</f>
        <v>45975.012666782408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45975.012666782408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45975.012666782408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45975.012666782408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45975.012666782408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45975.012666782408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45975.012666782408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45975.012666782408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45975.012666782408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45975.012666782408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45975.012666782408</v>
      </c>
      <c r="H23" s="111"/>
      <c r="I23" s="109" t="str">
        <f>IFERROR(VLOOKUP(D23,DB!A:F,6,0),"")</f>
        <v/>
      </c>
      <c r="J23" s="109" t="str">
        <f>IFERROR(VLOOKUP(D23,DB!A:G,7,0),"")</f>
        <v/>
      </c>
      <c r="K23" s="113"/>
      <c r="L23" s="114" t="str">
        <f>IFERROR(VLOOKUP(D23,DB!A:I,9,0),"")</f>
        <v/>
      </c>
    </row>
    <row r="24" spans="1:12" ht="15" customHeight="1">
      <c r="A24" s="117"/>
      <c r="B24" s="118" t="str">
        <f>IFERROR(VLOOKUP(D24,DB!A:K,11,0),"")</f>
        <v/>
      </c>
      <c r="C24" s="118"/>
      <c r="D24" s="118"/>
      <c r="E24" s="119"/>
      <c r="F24" s="120"/>
      <c r="G24" s="121">
        <f t="shared" ca="1" si="1"/>
        <v>45975.012666782408</v>
      </c>
      <c r="H24" s="120"/>
      <c r="I24" s="118" t="str">
        <f>IFERROR(VLOOKUP(D24,DB!A:F,6,0),"")</f>
        <v/>
      </c>
      <c r="J24" s="118" t="str">
        <f>IFERROR(VLOOKUP(D24,DB!A:G,7,0),"")</f>
        <v/>
      </c>
      <c r="K24" s="122"/>
      <c r="L24" s="123" t="str">
        <f>IFERROR(VLOOKUP(D24,DB!A:I,9,0),"")</f>
        <v/>
      </c>
    </row>
    <row r="25" spans="1:12" ht="15" customHeight="1">
      <c r="A25" s="150"/>
      <c r="B25" s="151" t="str">
        <f>IFERROR(VLOOKUP(D25,DB!A:K,11,0),"")</f>
        <v/>
      </c>
      <c r="C25" s="151"/>
      <c r="D25" s="151"/>
      <c r="E25" s="152"/>
      <c r="F25" s="149"/>
      <c r="G25" s="153">
        <f ca="1">IFERROR(NOW()-F25,"")</f>
        <v>45975.012666782408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45975.012666782408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45975.012666782408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45975.012666782408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45975.012666782408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45975.012666782408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45975.012666782408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45975.012666782408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45975.012666782408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45975.012666782408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45975.012666782408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45975.012666782408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45975.012666782408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45975.012666782408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45975.012666782408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45975.012666782408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45975.012666782408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45975.012666782408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45975.012666782408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45975.012666782408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45975.012666782408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45975.012666782408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45975.012666782408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45975.012666782408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45975.012666782408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45975.012666782408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45975.012666782408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45975.012666782408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45975.012666782408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45975.012666782408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45975.012666782408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45975.012666782408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45975.012666782408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45975.012666782408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45975.012666782408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45975.012666782408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45975.012666782408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45975.012666782408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45975.012666782408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45975.012666782408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45975.012666782408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45975.012666782408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45975.012666782408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45975.012666782408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45975.012666782408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45975.012666782408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45975.012666782408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45975.012666782408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45975.012666782408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45975.012666782408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45975.012666782408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45975.012666782408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45975.012666782408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45975.012666782408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45975.012666782408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45975.012666782408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45975.012666782408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45975.012666782408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45975.012666782408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45975.012666782408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45975.012666782408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45975.012666782408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45975.012666782408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45975.012666782408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45975.012666782408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45975.012666782408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45975.012666782408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45975.012666782408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45975.012666782408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45975.012666782408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45975.012666782408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45975.012666782408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45975.012666782408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45975.012666782408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45975.012666782408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45975.012666782408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45975.012666782408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45975.012666782408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45975.012666782408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45975.012666782408</v>
      </c>
      <c r="H104" s="149"/>
      <c r="I104" s="151" t="str">
        <f>IFERROR(VLOOKUP(D104,DB!A:F,6,0),"")</f>
        <v/>
      </c>
      <c r="J104" s="151" t="str">
        <f>IFERROR(VLOOKUP(D104,DB!A:G,7,0),"")</f>
        <v/>
      </c>
      <c r="K104" s="154"/>
      <c r="L104" s="155" t="str">
        <f>IFERROR(VLOOKUP(D104,DB!A:I,9,0),"")</f>
        <v/>
      </c>
    </row>
  </sheetData>
  <customSheetViews>
    <customSheetView guid="{F6042A99-DD27-4453-835D-0834D95730CC}" filter="1" showAutoFilter="1">
      <pageMargins left="0" right="0" top="0" bottom="0" header="0" footer="0"/>
      <autoFilter ref="B1:M1" xr:uid="{D4DB7EE4-A48A-4AFE-AE4E-5DBD0739348A}"/>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150.01282881944644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0.40638206018775236</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45975.012666782408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45975.012666782408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45975.012666782408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45975.012666782408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45975.012666782408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45975.012666782408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45975.012666782408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45975.012666782408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45975.012666782408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45975.012666782408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45975.012666782408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45975.012666782408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45975.012666782408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45975.012666782408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45975.012666782408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45975.012666782408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45975.012666782408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45975.012666782408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45975.012666782408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45975.012666782408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45975.012666782408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45975.012666782408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45975.012666782408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45975.012666782408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45975.012666782408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45975.012666782408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45975.012666782408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45975.012666782408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45975.012666782408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45975.012666782408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45975.012666782408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45975.012666782408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45975.012666782408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45975.012666782408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45975.012666782408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45975.012666782408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45975.012666782408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45975.012666782408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45975.012666782408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45975.012666782408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45975.012666782408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45975.012666782408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45975.012666782408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45975.012666782408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45975.012666782408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45975.012666782408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45975.012666782408</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45975.012666782408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45975.012666782408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45975.012666782408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45975.012666782408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45975.012666782408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45975.012666782408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45975.012666782408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45975.012666782408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45975.012666782408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45975.012666782408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45975.012666782408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45975.012666782408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45975.012666782408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45975.012666782408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45975.012666782408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45975.012666782408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45975.012666782408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45975.012666782408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45975.012666782408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45975.012666782408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45975.012666782408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45975.012666782408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45975.012666782408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45975.012666782408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45975.012666782408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45975.012666782408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45975.012666782408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45975.012666782408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45975.012666782408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45975.012666782408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45975.012666782408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45975.012666782408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45975.012666782408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45975.012666782408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45975.012666782408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45975.012666782408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45975.012666782408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45975.012666782408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45975.012666782408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45975.012666782408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45975.012666782408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45975.012666782408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45975.012666782408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45975.012666782408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45975.012666782408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45975.012666782408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45975.012666782408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45975.012666782408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45975.012666782408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45975.012666782408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45975.012666782408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45975.012666782408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45975.012666782408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45975.012666782408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45975.012666782408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45975.012666782408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45975.012666782408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45975.012666782408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45975.012666782408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45975.012666782408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45975.012666782408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45975.012666782408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45975.012666782408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45975.012666782408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45975.012666782408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45975.012666782408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45975.012666782408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45975.012666782408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45975.012666782408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45975.012666782408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45975.012666782408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45975.012666782408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45975.012666782408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45975.012666782408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45975.012666782408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45975.012666782408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45975.012666782408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45975.012666782408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45975.012666782408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45975.012666782408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45975.012666782408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45975.012666782408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45975.012666782408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45975.012666782408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45975.012666782408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45975.012666782408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45975.012666782408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45975.012666782408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45975.012666782408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45975.012666782408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45975.012666782408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45975.012666782408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45975.012666782408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45975.012666782408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45975.012666782408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45975.012666782408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45975.012666782408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45975.012666782408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45975.012666782408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45975.012666782408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45975.012666782408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45975.012666782408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45975.012666782408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45975.012666782408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45975.012666782408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45975.012666782408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45975.012666782408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45975.012666782408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45975.012666782408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45975.012666782408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45975.012666782408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45975.012666782408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45975.012666782408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45975.012666782408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45975.012666782408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45975.012666782408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45975.012666782408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45975.012666782408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45975.012666782408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45975.012666782408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45975.012666782408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45975.012666782408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45975.012666782408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45975.012666782408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45975.012666782408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45975.012666782408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45975.012666782408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45975.012666782408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45975.012666782408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45975.012666782408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45975.012666782408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45975.012666782408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45975.012666782408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45975.012666782408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45975.012666782408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45975.012666782408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45975.012666782408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45975.012666782408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45975.012666782408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45975.012666782408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45975.012666782408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45975.012666782408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45975.012666782408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45975.012666782408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45975.012666782408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45975.012666782408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45975.012666782408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45975.012666782408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45975.012666782408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45975.012666782408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45975.012666782408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45975.012666782408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45975.012666782408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45975.012666782408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45975.012666782408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45975.012666782408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45975.012666782408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45975.012666782408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45975.012666782408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45975.012666782408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45975.012666782408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45975.012666782408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45975.012666782408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45975.012666782408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45975.012666782408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45975.012666782408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45975.012666782408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45975.012666782408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45975.012666782408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45975.012666782408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45975.012666782408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45975.012666782408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45975.012666782408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45975.012666782408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45975.012666782408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45975.012666782408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45975.012666782408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45975.012666782408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45975.012666782408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45975.012666782408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45975.012666782408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45975.012666782408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45975.012666782408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45975.012666782408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45975.012666782408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45975.012666782408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45975.012666782408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45975.012666782408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45975.012666782408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45975.012666782408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45975.012666782408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45975.012666782408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45975.012666782408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45975.012666782408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45975.012666782408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45975.012666782408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45975.012666782408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45975.012666782408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45975.012666782408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45975.012666782408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45975.012666782408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45975.012666782408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45975.012666782408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45975.012666782408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45975.012666782408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45975.012666782408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45975.012666782408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45975.012666782408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45975.012666782408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45975.012666782408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45975.012666782408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45975.012666782408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45975.012666782408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45975.012666782408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45975.012666782408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45975.012666782408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45975.012666782408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45975.012666782408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45975.012666782408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45975.012666782408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45975.012666782408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45975.012666782408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45975.012666782408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45975.012666782408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45975.012666782408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45975.012666782408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45975.012666782408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45975.012666782408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45975.012666782408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45975.012666782408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45975.012666782408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45975.012666782408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45975.012666782408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45975.012666782408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45975.012666782408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45975.012666782408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45975.012666782408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45975.012666782408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45975.012666782408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45975.012666782408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45975.012666782408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45975.012666782408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45975.012666782408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45975.012666782408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45975.012666782408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45975.012666782408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45975.012666782408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45975.012666782408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45975.012666782408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45975.012666782408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45975.012666782408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45975.012666782408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45975.012666782408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45975.012666782408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45975.012666782408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45975.012666782408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45975.012666782408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45975.012666782408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45975.012666782408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45975.012666782408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45975.012666782408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45975.012666782408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45975.012666782408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45975.012666782408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45975.012666782408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45975.012666782408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45975.012666782408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45975.012666782408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45975.012666782408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45975.012666782408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45975.012666782408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45975.012666782408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45975.012666782408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45975.012666782408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45975.012666782408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45975.012666782408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45975.012666782408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45975.012666782408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45975.012666782408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45975.012666782408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45975.012666782408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45975.012666782408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45975.012666782408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45975.012666782408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45975.012666782408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45975.012666782408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45975.012666782408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45975.012666782408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45975.012666782408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45975.012666782408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45975.012666782408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45975.012666782408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45975.012666782408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45975.012666782408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45975.012666782408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45975.012666782408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45975.012666782408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45975.012666782408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45975.012666782408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45975.012666782408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45975.012666782408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45975.012666782408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45975.012666782408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45975.012666782408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45975.012666782408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45975.012666782408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45975.012666782408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45975.012666782408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45975.012666782408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45975.012666782408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45975.012666782408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45975.012666782408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45975.012666782408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45975.012666782408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45975.012666782408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45975.012666782408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45975.012666782408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45975.012666782408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45975.012666782408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45975.012666782408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45975.012666782408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45975.012666782408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45975.012666782408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45975.012666782408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45975.012666782408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45975.012666782408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45975.012666782408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45975.012666782408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45975.012666782408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45975.012666782408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45975.012666782408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45975.012666782408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45975.012666782408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45975.012666782408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45975.012666782408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45975.012666782408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45975.012666782408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45975.012666782408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45975.012666782408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45975.012666782408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45975.012666782408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45975.012666782408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45975.012666782408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45975.012666782408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45975.012666782408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45975.012666782408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45975.012666782408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45975.012666782408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45975.012666782408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45975.012666782408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45975.012666782408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45975.012666782408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45975.012666782408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45975.012666782408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45975.012666782408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45975.012666782408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45975.012666782408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45975.012666782408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45975.012666782408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45975.012666782408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45975.012666782408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45975.012666782408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45975.012666782408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45975.012666782408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45975.012666782408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45975.012666782408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45975.012666782408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45975.012666782408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45975.012666782408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45975.012666782408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45975.012666782408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45975.012666782408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45975.012666782408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45975.012666782408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45975.012666782408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45975.012666782408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45975.012666782408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45975.012666782408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45975.012666782408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45975.012666782408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45975.012666782408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45975.012666782408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45975.012666782408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45975.012666782408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45975.012666782408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45975.012666782408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45975.012666782408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45975.012666782408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45975.012666782408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45975.012666782408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45975.012666782408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45975.012666782408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45975.012666782408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45975.012666782408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45975.012666782408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45975.012666782408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45975.012666782408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45975.012666782408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45975.012666782408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45975.012666782408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45975.012666782408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45975.012666782408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45975.012666782408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45975.012666782408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45975.012666782408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45975.012666782408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45975.012666782408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45975.012666782408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45975.012666782408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45975.012666782408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45975.012666782408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45975.012666782408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45975.012666782408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45975.012666782408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45975.012666782408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45975.012666782408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45975.012666782408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45975.012666782408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45975.012666782408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45975.012666782408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45975.012666782408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45975.012666782408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45975.012666782408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45975.012666782408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45975.012666782408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45975.012666782408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45975.012666782408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45975.012666782408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45975.012666782408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45975.012666782408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45975.012666782408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45975.012666782408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45975.012666782408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45975.012666782408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45975.012666782408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45975.012666782408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45975.012666782408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45975.012666782408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45975.012666782408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45975.012666782408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45975.012666782408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45975.012666782408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45975.012666782408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45975.012666782408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45975.012666782408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45975.012666782408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45975.012666782408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45975.012666782408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45975.012666782408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45975.012666782408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45975.012666782408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45975.012666782408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45975.012666782408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45975.012666782408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45975.012666782408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45975.012666782408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45975.012666782408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45975.012666782408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45975.012666782408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45975.012666782408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45975.012666782408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45975.012666782408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45975.012666782408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45975.012666782408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45975.012666782408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45975.012666782408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45975.012666782408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45975.012666782408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45975.012666782408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45975.012666782408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45975.012666782408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45975.012666782408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45975.012666782408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45975.012666782408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45975.012666782408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45975.012666782408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45975.012666782408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45975.012666782408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45975.012666782408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45975.012666782408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45975.012666782408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45975.012666782408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45975.012666782408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45975.012666782408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45975.012666782408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45975.012666782408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45975.012666782408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45975.012666782408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45975.012666782408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45975.012666782408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45975.012666782408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45975.012666782408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45975.012666782408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45975.012666782408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45975.012666782408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45975.012666782408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45975.012666782408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45975.012666782408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45975.012666782408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45975.012666782408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45975.012666782408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45975.012666782408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45975.012666782408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45975.012666782408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45975.012666782408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45975.012666782408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45975.012666782408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45975.012666782408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45975.012666782408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45975.012666782408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45975.012666782408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45975.012666782408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45975.012666782408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45975.012666782408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45975.012666782408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45975.012666782408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45975.012666782408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45975.012666782408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45975.012666782408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45975.012666782408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45975.012666782408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45975.012666782408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45975.012666782408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45975.012666782408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45975.012666782408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45975.012666782408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45975.012666782408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45975.012666782408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45975.012666782408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45975.012666782408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45975.012666782408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45975.012666782408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45975.012666782408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45975.012666782408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45975.012666782408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45975.012666782408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45975.012666782408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45975.012666782408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45975.012666782408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45975.012666782408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45975.012666782408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45975.012666782408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45975.012666782408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45975.012666782408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45975.012666782408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45975.012666782408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45975.012666782408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45975.012666782408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45975.012666782408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45975.012666782408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45975.012666782408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45975.012666782408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45975.012666782408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45975.012666782408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45975.012666782408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45975.012666782408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45975.012666782408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45975.012666782408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45975.012666782408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45975.012666782408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45975.012666782408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45975.012666782408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45975.012666782408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45975.012666782408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45975.012666782408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45975.012666782408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45975.012666782408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45975.012666782408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45975.012666782408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45975.012666782408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45975.012666782408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45975.012666782408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45975.012666782408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45975.012666782408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45975.012666782408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45975.012666782408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45975.012666782408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45975.012666782408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45975.012666782408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45975.012666782408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45975.012666782408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45975.012666782408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45975.012666782408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45975.012666782408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45975.012666782408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45975.012666782408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45975.012666782408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45975.012666782408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45975.012666782408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45975.012666782408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45975.012666782408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45975.012666782408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45975.012666782408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45975.012666782408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45975.012666782408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45975.012666782408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45975.012666782408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45975.012666782408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45975.012666782408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45975.012666782408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45975.012666782408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45975.012666782408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45975.012666782408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45975.012666782408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45975.012666782408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45975.012666782408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45975.012666782408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45975.012666782408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45975.012666782408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45975.012666782408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45975.012666782408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45975.012666782408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45975.012666782408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45975.012666782408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45975.012666782408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45975.012666782408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45975.012666782408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45975.012666782408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45975.012666782408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45975.012666782408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45975.012666782408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45975.012666782408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45975.012666782408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45975.012666782408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45975.012666782408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45975.012666782408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45975.012666782408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45975.012666782408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45975.012666782408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45975.012666782408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45975.012666782408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45975.012666782408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45975.012666782408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45975.012666782408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45975.012666782408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45975.012666782408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45975.012666782408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45975.012666782408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45975.012666782408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45975.012666782408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45975.012666782408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45975.012666782408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45975.012666782408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45975.012666782408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45975.012666782408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45975.012666782408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45975.012666782408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45975.012666782408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45975.012666782408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45975.012666782408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45975.012666782408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45975.012666782408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45975.012666782408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45975.012666782408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45975.012666782408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45975.012666782408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45975.012666782408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45975.012666782408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45975.012666782408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45975.012666782408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45975.012666782408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45975.012666782408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45975.012666782408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45975.012666782408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45975.012666782408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45975.012666782408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45975.012666782408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45975.012666782408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45975.012666782408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45975.012666782408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45975.012666782408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45975.012666782408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45975.012666782408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45975.012666782408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45975.012666782408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45975.012666782408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45975.012666782408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45975.012666782408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45975.012666782408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45975.012666782408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45975.012666782408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45975.012666782408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45975.012666782408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45975.012666782408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45975.012666782408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45975.012666782408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45975.012666782408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45975.012666782408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45975.012666782408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45975.012666782408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45975.012666782408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45975.012666782408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45975.012666782408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45975.012666782408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45975.012666782408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45975.012666782408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45975.012666782408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45975.012666782408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45975.012666782408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45975.012666782408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45975.012666782408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45975.012666782408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45975.012666782408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45975.012666782408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45975.012666782408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45975.012666782408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45975.012666782408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45975.012666782408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45975.012666782408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45975.012666782408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45975.012666782408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45975.012666782408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45975.012666782408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45975.012666782408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45975.012666782408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45975.012666782408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45975.012666782408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45975.012666782408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45975.012666782408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45975.012666782408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45975.012666782408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45975.012666782408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45975.012666782408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45975.012666782408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45975.012666782408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45975.012666782408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45975.012666782408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45975.012666782408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45975.012666782408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45975.012666782408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45975.012666782408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45975.012666782408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45975.012666782408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45975.012666782408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45975.012666782408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45975.012666782408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45975.012666782408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45975.012666782408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45975.012666782408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45975.012666782408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45975.012666782408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45975.012666782408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45975.012666782408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45975.012666782408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45975.012666782408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45975.012666782408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45975.012666782408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45975.012666782408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45975.012666782408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45975.012666782408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45975.012666782408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45975.012666782408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45975.012666782408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45975.012666782408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45975.012666782408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45975.012666782408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45975.012666782408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45975.012666782408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45975.012666782408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45975.012666782408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45975.012666782408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45975.012666782408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45975.012666782408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45975.012666782408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45975.012666782408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45975.012666782408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45975.012666782408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45975.012666782408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45975.012666782408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45975.012666782408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45975.012666782408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45975.012666782408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45975.012666782408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45975.012666782408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45975.012666782408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45975.012666782408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45975.012666782408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45975.012666782408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45975.012666782408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45975.012666782408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45975.012666782408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45975.012666782408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45975.012666782408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45975.012666782408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45975.012666782408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45975.012666782408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45975.012666782408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45975.012666782408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45975.012666782408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45975.012666782408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45975.012666782408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45975.012666782408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45975.012666782408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45975.012666782408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45975.012666782408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45975.012666782408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45975.012666782408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45975.012666782408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45975.012666782408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45975.012666782408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45975.012666782408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45975.012666782408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45975.012666782408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45975.012666782408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45975.012666782408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45975.012666782408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45975.012666782408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45975.012666782408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45975.012666782408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45975.012666782408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45975.012666782408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45975.012666782408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45975.012666782408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45975.012666782408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45975.012666782408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45975.012666782408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45975.012666782408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45975.012666782408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45975.012666782408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45975.012666782408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45975.012666782408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45975.012666782408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45975.012666782408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45975.012666782408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45975.012666782408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45975.012666782408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45975.012666782408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45975.012666782408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45975.012666782408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45975.012666782408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45975.012666782408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45975.012666782408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45975.012666782408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45975.012666782408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45975.012666782408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45975.012666782408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45975.012666782408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45975.012666782408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45975.012666782408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45975.012666782408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45975.012666782408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45975.012666782408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45975.012666782408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45975.012666782408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45975.012666782408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45975.012666782408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45975.012666782408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45975.012666782408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45975.012666782408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45975.012666782408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45975.012666782408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45975.012666782408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45975.012666782408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45975.012666782408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45975.012666782408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45975.012666782408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45975.012666782408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45975.012666782408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45975.012666782408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45975.012666782408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45975.012666782408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45975.012666782408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45975.012666782408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45975.012666782408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45975.012666782408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45975.012666782408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45975.012666782408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45975.012666782408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45975.012666782408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45975.012666782408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45975.012666782408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45975.012666782408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45975.012666782408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45975.012666782408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45975.012666782408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45975.012666782408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45975.012666782408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45975.012666782408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45975.012666782408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45975.012666782408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45975.012666782408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45975.012666782408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45975.012666782408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45975.012666782408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45975.012666782408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45975.012666782408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45975.012666782408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45975.012666782408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45975.012666782408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45975.012666782408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45975.012666782408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45975.012666782408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45975.012666782408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45975.012666782408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45975.012666782408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45975.012666782408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45975.012666782408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45975.012666782408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45975.012666782408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45975.012666782408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45975.012666782408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45975.012666782408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45975.012666782408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45975.012666782408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45975.012666782408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45975.012666782408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45975.012666782408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45975.012666782408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45975.012666782408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45975.012666782408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45975.012666782408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45975.012666782408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45975.012666782408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45975.012666782408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45975.012666782408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45975.012666782408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45975.012666782408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45975.012666782408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45975.012666782408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45975.012666782408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45975.012666782408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45975.012666782408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45975.012666782408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45975.012666782408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45975.012666782408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45975.012666782408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45975.012666782408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45975.012666782408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45975.012666782408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45975.012666782408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45975.012666782408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45975.012666782408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45975.012666782408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45975.012666782408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45975.012666782408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45975.012666782408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45975.012666782408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45975.012666782408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45975.012666782408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45975.012666782408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45975.012666782408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45975.012666782408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45975.012666782408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45975.012666782408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45975.012666782408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45975.012666782408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45975.012666782408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45975.012666782408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45975.012666782408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45975.012666782408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45975.012666782408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45975.012666782408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45975.012666782408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45975.012666782408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45975.012666782408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45975.012666782408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45975.012666782408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45975.012666782408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45975.012666782408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45975.012666782408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45975.012666782408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45975.012666782408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45975.012666782408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45975.012666782408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45975.012666782408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45975.012666782408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45975.012666782408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45975.012666782408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45975.012666782408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45975.012666782408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45975.012666782408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45975.012666782408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45975.012666782408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45975.012666782408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45975.012666782408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45975.012666782408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45975.012666782408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45975.012666782408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45975.012666782408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45975.012666782408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45975.012666782408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45975.012666782408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45975.012666782408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45975.012666782408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45975.012666782408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45975.012666782408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45975.012666782408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45975.012666782408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45975.012666782408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45975.012666782408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45975.012666782408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45975.012666782408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45975.012666782408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45975.012666782408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45975.012666782408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45975.012666782408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45975.012666782408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45975.012666782408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45975.012666782408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45975.012666782408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45975.012666782408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45975.012666782408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45975.012666782408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45975.012666782408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45975.012666782408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45975.012666782408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45975.012666782408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45975.012666782408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45975.012666782408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45975.012666782408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45975.012666782408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45975.012666782408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45975.012666782408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45975.012666782408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45975.012666782408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45975.012666782408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45975.012666782408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45975.012666782408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45975.012666782408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45975.012666782408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45975.012666782408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45975.012666782408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45975.012666782408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45975.012666782408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45975.012666782408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45975.012666782408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45975.012666782408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45975.012666782408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45975.012666782408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45975.012666782408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45975.012666782408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45975.012666782408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45975.012666782408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45975.012666782408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45975.012666782408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45975.012666782408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45975.012666782408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45975.012666782408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45975.012666782408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271.53194918981171</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45975.012666782408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45975.012666782408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45975.012666782408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45975.012666782408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45975.012666782408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45975.012666782408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45975.012666782408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45975.012666782408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45975.012666782408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45975.012666782408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45975.012666782408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45975.012666782408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45975.012666782408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45975.012666782408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45975.012666782408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45975.012666782408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45975.012666782408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45975.012666782408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45975.012666782408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45975.012666782408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45975.012666782408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45975.012666782408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45975.012666782408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45975.012666782408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45975.012666782408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45975.012666782408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45975.012666782408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45975.012666782408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45975.012666782408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45975.012666782408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45975.012666782408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45975.012666782408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45975.012666782408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45975.012666782408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45975.012666782408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45975.012666782408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45975.012666782408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45975.012666782408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45975.012666782408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45975.012666782408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45975.012666782408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45975.012666782408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45975.012666782408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45975.012666782408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45975.012666782408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45975.012666782408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45975.012666782408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45975.012666782408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45975.012666782408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45975.012666782408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45975.012666782408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45975.012666782408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45975.012666782408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45975.012666782408</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83.180606597219594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48.823789467591268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7" ca="1" si="1">IFERROR(NOW()-F4,"")</f>
        <v>26.3515556712955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0.1800626157419174</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4"/>
      <c r="G7" s="126">
        <f t="shared" ca="1" si="1"/>
        <v>45975.012666782408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45975.012666782408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45975.012666782408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45975.012666782408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45975.012666782408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45975.012666782408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45975.012666782408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45975.012666782408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45975.012666782408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45975.012666782408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45975.012666782408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45975.012666782408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45975.012666782408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45975.012666782408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45975.012666782408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45975.012666782408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45975.012666782408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45975.012666782408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45975.012666782408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45975.012666782408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45975.012666782408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45975.012666782408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45975.012666782408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45975.012666782408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45975.012666782408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45975.012666782408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45975.012666782408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45975.012666782408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45975.012666782408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45975.012666782408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45975.012666782408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45975.012666782408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45975.012666782408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45975.012666782408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45975.012666782408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45975.012666782408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45975.012666782408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45975.012666782408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45975.012666782408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45975.012666782408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45975.012666782408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45975.012666782408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45975.012666782408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45975.012666782408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45975.012666782408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45975.012666782408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45975.012666782408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45975.012666782408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45975.012666782408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45975.012666782408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45975.012666782408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45975.012666782408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45975.012666782408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45975.012666782408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45975.012666782408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45975.012666782408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45975.012666782408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45975.012666782408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45975.012666782408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45975.012666782408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45975.012666782408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45975.012666782408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45975.012666782408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45975.012666782408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45975.012666782408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45975.012666782408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45975.012666782408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45975.012666782408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45975.012666782408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45975.012666782408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45975.012666782408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45975.012666782408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45975.012666782408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45975.012666782408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45975.012666782408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45975.012666782408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45975.012666782408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45975.012666782408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45975.012666782408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45975.012666782408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45975.012666782408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45975.012666782408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45975.012666782408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45975.012666782408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45975.012666782408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45975.012666782408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45975.012666782408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45975.012666782408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45975.012666782408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45975.012666782408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45975.012666782408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45975.012666782408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45975.012666782408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45975.012666782408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45975.012666782408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45975.012666782408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45975.012666782408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45975.012666782408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45975.012666782408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45975.012666782408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45975.012666782408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45975.012666782408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45975.012666782408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45975.012666782408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45975.012666782408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45975.012666782408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45975.012666782408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45975.012666782408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45975.012666782408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45975.012666782408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45975.012666782408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45975.012666782408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45975.012666782408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45975.012666782408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45975.012666782408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45975.012666782408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45975.012666782408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45975.012666782408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45975.012666782408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45975.012666782408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45975.012666782408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45975.012666782408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45975.012666782408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45975.012666782408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45975.012666782408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45975.012666782408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45975.012666782408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45975.012666782408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45975.012666782408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45975.012666782408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45975.012666782408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45975.012666782408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45975.012666782408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45975.012666782408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45975.012666782408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45975.012666782408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45975.012666782408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45975.012666782408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45975.012666782408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45975.012666782408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45975.012666782408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45975.012666782408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45975.012666782408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45975.012666782408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45975.012666782408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45975.012666782408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45975.012666782408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45975.012666782408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45975.012666782408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45975.012666782408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45975.012666782408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45975.012666782408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45975.012666782408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45975.012666782408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45975.012666782408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45975.012666782408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45975.012666782408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45975.012666782408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45975.012666782408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45975.012666782408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45975.012666782408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45975.012666782408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45975.012666782408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45975.012666782408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45975.012666782408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45975.012666782408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45975.012666782408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45975.012666782408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45975.012666782408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45975.012666782408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45975.012666782408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45975.012666782408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45975.012666782408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45975.012666782408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45975.012666782408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45975.012666782408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45975.012666782408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45975.012666782408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45975.012666782408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45975.012666782408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45975.012666782408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45975.012666782408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45975.012666782408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45975.012666782408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45975.012666782408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45975.012666782408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45975.012666782408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45975.012666782408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45975.012666782408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45975.012666782408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45975.012666782408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45975.012666782408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45975.012666782408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45975.012666782408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45975.012666782408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45975.012666782408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45975.012666782408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45975.012666782408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45975.012666782408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45975.012666782408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45975.012666782408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45975.012666782408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45975.012666782408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45975.012666782408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45975.012666782408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45975.012666782408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45975.012666782408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45975.012666782408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45975.012666782408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45975.012666782408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45975.012666782408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45975.012666782408</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45975.012666782408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45975.012666782408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45975.012666782408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45975.012666782408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45975.012666782408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45975.012666782408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45975.012666782408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45975.012666782408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45975.012666782408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45975.012666782408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45975.012666782408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45975.012666782408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45975.012666782408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45975.012666782408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45975.012666782408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45975.012666782408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45975.012666782408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45975.012666782408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45975.012666782408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45975.012666782408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45975.012666782408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45975.012666782408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45975.012666782408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45975.012666782408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45975.012666782408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45975.012666782408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45975.012666782408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45975.012666782408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45975.012666782408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45975.012666782408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45975.012666782408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45975.012666782408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45975.012666782408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45975.012666782408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45975.012666782408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45975.012666782408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45975.012666782408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45975.012666782408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45975.012666782408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45975.012666782408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45975.012666782408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45975.012666782408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45975.012666782408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45975.012666782408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45975.012666782408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45975.012666782408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45975.012666782408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45975.012666782408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45975.012666782408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45975.012666782408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45975.012666782408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45975.012666782408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45975.012666782408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45975.012666782408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45975.012666782408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45975.012666782408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45975.012666782408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45975.012666782408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45975.012666782408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45975.012666782408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45975.012666782408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45975.012666782408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45975.012666782408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45975.012666782408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45975.012666782408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45975.012666782408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45975.012666782408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45975.012666782408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45975.012666782408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45975.012666782408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45975.012666782408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45975.012666782408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45975.012666782408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45975.012666782408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45975.012666782408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45975.012666782408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45975.012666782408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45975.012666782408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45975.012666782408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45975.012666782408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45975.012666782408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45975.012666782408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45975.012666782408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45975.012666782408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45975.012666782408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45975.012666782408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45975.012666782408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45975.012666782408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45975.012666782408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45975.012666782408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45975.012666782408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45975.012666782408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45975.012666782408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45975.012666782408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45975.012666782408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45975.012666782408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45975.012666782408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45975.012666782408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45975.012666782408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45975.012666782408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45975.012666782408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45975.012666782408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45975.012666782408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45975.012666782408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45975.012666782408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45975.012666782408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45975.012666782408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45975.012666782408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45975.012666782408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45975.012666782408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45975.012666782408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45975.012666782408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45975.012666782408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45975.012666782408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45975.012666782408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45975.012666782408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45975.012666782408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45975.012666782408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45975.012666782408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45975.012666782408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45975.012666782408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45975.012666782408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45975.012666782408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45975.012666782408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45975.012666782408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45975.012666782408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45975.012666782408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45975.012666782408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45975.012666782408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45975.012666782408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45975.012666782408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45975.012666782408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45975.012666782408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