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70" documentId="120_S{2AC9BD13-BADA-5192-A53E-5A8FF88502F6}" xr6:coauthVersionLast="47" xr6:coauthVersionMax="47" xr10:uidLastSave="{B0E8729D-512A-4337-BF38-D716458BF17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<sst xmlns="http://schemas.openxmlformats.org/spreadsheetml/2006/main" count="181597" uniqueCount="39214">
  <si>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</si>
  <si>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</si>
  <si>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</si>
  <si>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</si>
  <si>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</si>
  <si>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</si>
  <si>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</si>
  <si>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</si>
  <si>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</si>
  <si>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</si>
  <si>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</si>
  <si>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</si>
  <si>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</si>
  <si>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</si>
  <si>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</si>
  <si>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</si>
  <si>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</si>
  <si>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</si>
  <si>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</si>
  <si>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</si>
  <si>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</si>
  <si>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</si>
  <si>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</si>
  <si>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</si>
  <si>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</si>
  <si>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</si>
  <si>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</si>
  <si>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</si>
  <si>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</si>
  <si>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</si>
  <si>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</si>
  <si>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</si>
  <si>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</si>
  <si>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</si>
  <si>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</si>
  <si>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</si>
  <si>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</si>
  <si>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</si>
  <si>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</si>
  <si>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</si>
  <si>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</si>
  <si>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</si>
  <si>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</si>
  <si>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</si>
  <si>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</si>
  <si>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</si>
  <si>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</si>
  <si>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</si>
  <si>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</si>
  <si>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</si>
  <si>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</si>
  <si>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</si>
  <si>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</si>
  <si>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</si>
  <si>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</si>
  <si>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</si>
  <si>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</si>
  <si>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</si>
  <si>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</si>
  <si>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</si>
  <si>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</si>
  <si>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</si>
  <si>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</si>
  <si>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</si>
  <si>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</si>
  <si>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</si>
  <si>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</si>
  <si>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</si>
  <si>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</si>
  <si>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</si>
  <si>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</si>
  <si>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</si>
  <si>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</si>
  <si>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</si>
  <si>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</si>
  <si>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</si>
  <si>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</si>
  <si>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</si>
  <si>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</si>
  <si>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</si>
  <si>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</si>
  <si>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</si>
  <si>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</si>
  <si>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</si>
  <si>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</si>
  <si>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</si>
  <si>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</si>
  <si>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</si>
  <si>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</si>
  <si>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</si>
  <si>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</si>
  <si>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</si>
  <si>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</si>
  <si>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</si>
  <si>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</si>
  <si>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</si>
  <si>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</si>
  <si>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</si>
  <si>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</si>
  <si>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</si>
  <si>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</si>
  <si>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</si>
  <si>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</si>
  <si>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</si>
  <si>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</si>
  <si>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</si>
  <si>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</si>
  <si>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</si>
  <si>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</si>
  <si>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</si>
  <si>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</si>
  <si>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</si>
  <si>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</si>
  <si>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</si>
  <si>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</si>
  <si>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</si>
  <si>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</si>
  <si>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</si>
  <si>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</si>
  <si>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</si>
  <si>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</si>
  <si>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</si>
  <si>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</si>
  <si>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</si>
  <si>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</si>
  <si>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</si>
  <si>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</si>
  <si>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</si>
  <si>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</si>
  <si>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</si>
  <si>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</si>
  <si>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</si>
  <si>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</si>
  <si>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</si>
  <si>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</si>
  <si>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</si>
  <si>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</si>
  <si>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</si>
  <si>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</si>
  <si>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</si>
  <si>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</si>
  <si>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</si>
  <si>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</si>
  <si>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</si>
  <si>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</si>
  <si>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</si>
  <si>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</si>
  <si>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</si>
  <si>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</si>
  <si>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</si>
  <si>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</si>
  <si>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</si>
  <si>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</si>
  <si>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</si>
  <si>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</si>
  <si>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</si>
  <si>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</si>
  <si>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</si>
  <si>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</si>
  <si>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</si>
  <si>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</si>
  <si>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</si>
  <si>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</si>
  <si>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</si>
  <si>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</si>
  <si>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</si>
  <si>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</si>
  <si>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</si>
  <si>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</si>
  <si>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</si>
  <si>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</si>
  <si>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</si>
  <si>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</si>
  <si>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</si>
  <si>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</si>
  <si>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</si>
  <si>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</si>
  <si>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</si>
  <si>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</si>
  <si>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</si>
  <si>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</si>
  <si>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</si>
  <si>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</si>
  <si>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</si>
  <si>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</si>
  <si>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</si>
  <si>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</si>
  <si>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</si>
  <si>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</si>
  <si>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</si>
  <si>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</si>
  <si>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</si>
  <si>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</si>
  <si>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</si>
  <si>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</si>
  <si>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</si>
  <si>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</si>
  <si>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</si>
  <si>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</si>
  <si>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</si>
  <si>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</si>
  <si>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</si>
  <si>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</si>
  <si>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</si>
  <si>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</si>
  <si>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</si>
  <si>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</si>
  <si>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</si>
  <si>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</si>
  <si>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</si>
  <si>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</si>
  <si>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</si>
  <si>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</si>
  <si>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</si>
  <si>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</si>
  <si>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</si>
  <si>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</si>
  <si>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</si>
  <si>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</si>
  <si>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</si>
  <si>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</si>
  <si>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</si>
  <si>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</si>
  <si>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</si>
  <si>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</si>
  <si>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</si>
  <si>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</si>
  <si>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</si>
  <si>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</si>
  <si>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</si>
  <si>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</si>
  <si>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</si>
  <si>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</si>
  <si>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</si>
  <si>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</si>
  <si>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</si>
  <si>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</si>
  <si>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</si>
  <si>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</si>
  <si>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</si>
  <si>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</si>
  <si>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</si>
  <si>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</si>
  <si>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</si>
  <si>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</si>
  <si>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</si>
  <si>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</si>
  <si>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</si>
  <si>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</si>
  <si>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</si>
  <si>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</si>
  <si>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</si>
  <si>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</si>
  <si>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</si>
  <si>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</si>
  <si>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</si>
  <si>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</si>
  <si>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</si>
  <si>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</si>
  <si>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</si>
  <si>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</si>
  <si>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</si>
  <si>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</si>
  <si>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</si>
  <si>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</si>
  <si>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</si>
  <si>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</si>
  <si>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</si>
  <si>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</si>
  <si>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</si>
  <si>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</si>
  <si>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</si>
  <si>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</si>
  <si>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</si>
  <si>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</si>
  <si>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</si>
  <si>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</si>
  <si>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</si>
  <si>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</si>
  <si>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</si>
  <si>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</si>
  <si>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</si>
  <si>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</si>
  <si>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</si>
  <si>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</si>
  <si>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</si>
  <si>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</si>
  <si>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</si>
  <si>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</si>
  <si>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</si>
  <si>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</si>
  <si>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</si>
  <si>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</si>
  <si>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</si>
  <si>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</si>
  <si>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</si>
  <si>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</si>
  <si>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</si>
  <si>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</si>
  <si>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</si>
  <si>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</si>
  <si>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</si>
  <si>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</si>
  <si>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</si>
  <si>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</si>
  <si>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</si>
  <si>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</si>
  <si>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</si>
  <si>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</si>
  <si>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</si>
  <si>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</si>
  <si>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</si>
  <si>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</si>
  <si>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</si>
  <si>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</si>
  <si>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</si>
  <si>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</si>
  <si>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</si>
  <si>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</si>
  <si>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</si>
  <si>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</si>
  <si>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</si>
  <si>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</si>
  <si>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</si>
  <si>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</si>
  <si>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</si>
  <si>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</si>
  <si>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</si>
  <si>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</si>
  <si>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</si>
  <si>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</si>
  <si>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</si>
  <si>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</si>
  <si>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</si>
  <si>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</si>
  <si>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</si>
  <si>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</si>
  <si>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</si>
  <si>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</si>
  <si>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</si>
  <si>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</si>
  <si>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</si>
  <si>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</si>
  <si>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</si>
  <si>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</si>
  <si>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</si>
  <si>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</si>
  <si>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</si>
  <si>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</si>
  <si>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</si>
  <si>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</si>
  <si>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</si>
  <si>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</si>
  <si>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</si>
  <si>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</si>
  <si>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</si>
  <si>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</si>
  <si>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</si>
  <si>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</si>
  <si>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</si>
  <si>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</si>
  <si>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</si>
  <si>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</si>
  <si>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</si>
  <si>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</si>
  <si>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</si>
  <si>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</si>
  <si>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</si>
  <si>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</si>
  <si>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</si>
  <si>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</si>
  <si>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</si>
  <si>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</si>
  <si>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</si>
  <si>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</si>
  <si>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</si>
  <si>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</si>
  <si>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</si>
  <si>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</si>
  <si>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</si>
  <si>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</si>
  <si>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</si>
  <si>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</si>
  <si>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</si>
  <si>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</si>
  <si>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</si>
  <si>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</si>
  <si>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</si>
  <si>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</si>
  <si>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</si>
  <si>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</si>
  <si>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</si>
  <si>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</si>
  <si>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</si>
  <si>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</si>
  <si>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</si>
  <si>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</si>
  <si>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</si>
  <si>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</si>
  <si>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</si>
  <si>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</si>
  <si>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</si>
  <si>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</si>
  <si>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</si>
  <si>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</si>
  <si>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</si>
  <si>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</si>
  <si>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</si>
  <si>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</si>
  <si>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</si>
  <si>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</si>
  <si>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</si>
  <si>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</si>
  <si>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</si>
  <si>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</si>
  <si>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</si>
  <si>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</si>
  <si>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</si>
  <si>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</si>
  <si>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</si>
  <si>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</si>
  <si>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</si>
  <si>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</si>
  <si>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</si>
  <si>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</si>
  <si>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</si>
  <si>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</si>
  <si>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</si>
  <si>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</si>
  <si>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</si>
  <si>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</si>
  <si>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</si>
  <si>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</si>
  <si>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</si>
  <si>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</si>
  <si>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</si>
  <si>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</si>
  <si>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</si>
  <si>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</si>
  <si>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</si>
  <si>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</si>
  <si>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</si>
  <si>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</si>
  <si>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</si>
  <si>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</si>
  <si>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</si>
  <si>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</si>
  <si>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</si>
  <si>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</si>
  <si>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</si>
  <si>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</si>
  <si>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</si>
  <si>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</si>
  <si>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</si>
  <si>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</si>
  <si>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</si>
  <si>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</si>
  <si>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</si>
  <si>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</si>
  <si>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</si>
  <si>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</si>
  <si>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</si>
  <si>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</si>
  <si>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</si>
  <si>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</si>
  <si>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</si>
  <si>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</si>
  <si>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</si>
  <si>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</si>
  <si>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</si>
  <si>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</si>
  <si>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</si>
  <si>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</si>
  <si>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</si>
  <si>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</si>
  <si>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</si>
  <si>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</si>
  <si>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</si>
  <si>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</si>
  <si>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</si>
  <si>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</si>
  <si>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</si>
  <si>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</si>
  <si>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</si>
  <si>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</si>
  <si>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</si>
  <si>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</si>
  <si>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</si>
  <si>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</si>
  <si>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</si>
  <si>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</si>
  <si>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</si>
  <si>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</si>
  <si>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</si>
  <si>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</si>
  <si>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</si>
  <si>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</si>
  <si>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</si>
  <si>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</si>
  <si>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</si>
  <si>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</si>
  <si>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</si>
  <si>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</si>
  <si>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</si>
  <si>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</si>
  <si>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</si>
  <si>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</si>
  <si>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</si>
  <si>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</si>
  <si>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</si>
  <si>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</si>
  <si>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</si>
  <si>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</si>
  <si>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</si>
  <si>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</si>
  <si>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</si>
  <si>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</si>
  <si>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</si>
  <si>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</si>
  <si>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</si>
  <si>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</si>
  <si>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</si>
  <si>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</si>
  <si>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</si>
  <si>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</si>
  <si>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</si>
  <si>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</si>
  <si>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</si>
  <si>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</si>
  <si>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</si>
  <si>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</si>
  <si>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</si>
  <si>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</si>
  <si>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</si>
  <si>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</si>
  <si>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</si>
  <si>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</si>
  <si>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</si>
  <si>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</si>
  <si>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</si>
  <si>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</si>
  <si>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</si>
  <si>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</si>
  <si>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</si>
  <si>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</si>
  <si>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</si>
  <si>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</si>
  <si>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</si>
  <si>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</si>
  <si>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</si>
  <si>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</si>
  <si>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</si>
  <si>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</si>
  <si>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</si>
  <si>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</si>
  <si>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</si>
  <si>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</si>
  <si>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</si>
  <si>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</si>
  <si>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</si>
  <si>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</si>
  <si>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</si>
  <si>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</si>
  <si>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</si>
  <si>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</si>
  <si>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</si>
  <si>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</si>
  <si>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</si>
  <si>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</si>
  <si>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</si>
  <si>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</si>
  <si>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</si>
  <si>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</si>
  <si>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</si>
  <si>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</si>
  <si>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</si>
  <si>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</si>
  <si>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</si>
  <si>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</si>
  <si>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</si>
  <si>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</si>
  <si>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</si>
  <si>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</si>
  <si>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</si>
  <si>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</si>
  <si>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</si>
  <si>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</si>
  <si>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</si>
  <si>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</si>
  <si>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</si>
  <si>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</si>
  <si>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</si>
  <si>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</si>
  <si>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</si>
  <si>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</si>
  <si>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</si>
  <si>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</si>
  <si>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</si>
  <si>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</si>
  <si>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</si>
  <si>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</si>
  <si>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</si>
  <si>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</si>
  <si>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</si>
  <si>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</si>
  <si>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</si>
  <si>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</si>
  <si>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</si>
  <si>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</si>
  <si>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</si>
  <si>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</si>
  <si>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</si>
  <si>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</si>
  <si>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</si>
  <si>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</si>
  <si>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</si>
  <si>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</si>
  <si>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</si>
  <si>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</si>
  <si>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</si>
  <si>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</si>
  <si>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</si>
  <si>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</si>
  <si>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</si>
  <si>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</si>
  <si>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</si>
  <si>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</si>
  <si>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</si>
  <si>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</si>
  <si>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</si>
  <si>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</si>
  <si>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</si>
  <si>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</si>
  <si>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</si>
  <si>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</si>
  <si>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</si>
  <si>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</si>
  <si>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</si>
  <si>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</si>
  <si>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</si>
  <si>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</si>
  <si>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</si>
  <si>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</si>
  <si>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</si>
  <si>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</si>
  <si>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</si>
  <si>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</si>
  <si>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</si>
  <si>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</si>
  <si>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</si>
  <si>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</si>
  <si>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</si>
  <si>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</si>
  <si>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</si>
  <si>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</si>
  <si>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</si>
  <si>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</si>
  <si>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</si>
  <si>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</si>
  <si>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</si>
  <si>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</si>
  <si>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</si>
  <si>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</si>
  <si>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</si>
  <si>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</si>
  <si>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</si>
  <si>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</si>
  <si>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</si>
  <si>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</si>
  <si>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</si>
  <si>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</si>
  <si>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</si>
  <si>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</si>
  <si>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</si>
  <si>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</si>
  <si>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</si>
  <si>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</si>
  <si>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</si>
  <si>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</si>
  <si>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</si>
  <si>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</si>
  <si>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</si>
  <si>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</si>
  <si>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</si>
  <si>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</si>
  <si>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</si>
  <si>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</si>
  <si>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</si>
  <si>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</si>
  <si>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</si>
  <si>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</si>
  <si>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</si>
  <si>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</si>
  <si>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</si>
  <si>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</si>
  <si>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</si>
  <si>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</si>
  <si>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</si>
  <si>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</si>
  <si>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</si>
  <si>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</si>
  <si>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</si>
  <si>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</si>
  <si>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</si>
  <si>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</si>
  <si>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</si>
  <si>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</si>
  <si>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</si>
  <si>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</si>
  <si>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</si>
  <si>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</si>
  <si>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</si>
  <si>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</si>
  <si>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</si>
  <si>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</si>
  <si>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</si>
  <si>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</si>
  <si>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</si>
  <si>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</si>
  <si>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</si>
  <si>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</si>
  <si>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</si>
  <si>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</si>
  <si>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</si>
  <si>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</si>
  <si>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</si>
  <si>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</si>
  <si>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</si>
  <si>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</si>
  <si>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</si>
  <si>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</si>
  <si>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</si>
  <si>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</si>
  <si>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</si>
  <si>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</si>
  <si>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</si>
  <si>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</si>
  <si>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</si>
  <si>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</si>
  <si>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</si>
  <si>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</si>
  <si>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</si>
  <si>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</si>
  <si>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</si>
  <si>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</si>
  <si>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</si>
  <si>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</si>
  <si>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</si>
  <si>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</si>
  <si>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</si>
  <si>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</si>
  <si>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</si>
  <si>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</si>
  <si>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</si>
  <si>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</si>
  <si>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</si>
  <si>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</si>
  <si>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</si>
  <si>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</si>
  <si>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</si>
  <si>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</si>
  <si>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</si>
  <si>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</si>
  <si>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</si>
  <si>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</si>
  <si>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</si>
  <si>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</si>
  <si>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</si>
  <si>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</si>
  <si>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</si>
  <si>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</si>
  <si>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</si>
  <si>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</si>
  <si>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</si>
  <si>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</si>
  <si>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</si>
  <si>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</si>
  <si>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</si>
  <si>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</si>
  <si>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</si>
  <si>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</si>
  <si>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</si>
  <si>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</si>
  <si>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</si>
  <si>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</si>
  <si>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</si>
  <si>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</si>
  <si>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</si>
  <si>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</si>
  <si>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</si>
  <si>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</si>
  <si>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</si>
  <si>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</si>
  <si>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</si>
  <si>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</si>
  <si>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</si>
  <si>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</si>
  <si>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</si>
  <si>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</si>
  <si>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</si>
  <si>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</si>
  <si>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</si>
  <si>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</si>
  <si>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</si>
  <si>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</si>
  <si>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</si>
  <si>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</si>
  <si>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</si>
  <si>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</si>
  <si>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</si>
  <si>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</si>
  <si>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</si>
  <si>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</si>
  <si>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</si>
  <si>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</si>
  <si>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</si>
  <si>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</si>
  <si>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</si>
  <si>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</si>
  <si>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</si>
  <si>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</si>
  <si>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</si>
  <si>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</si>
  <si>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</si>
  <si>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</si>
  <si>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</si>
  <si>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</si>
  <si>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</si>
  <si>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</si>
  <si>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</si>
  <si>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</si>
  <si>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</si>
  <si>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</si>
  <si>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</si>
  <si>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</si>
  <si>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</si>
  <si>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</si>
  <si>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</si>
  <si>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</si>
  <si>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</si>
  <si>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</si>
  <si>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</si>
  <si>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</si>
  <si>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</si>
  <si>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</si>
  <si>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</si>
  <si>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</si>
  <si>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</si>
  <si>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</si>
  <si>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</si>
  <si>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</si>
  <si>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</si>
  <si>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</si>
  <si>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</si>
  <si>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</si>
  <si>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</si>
  <si>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</si>
  <si>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</si>
  <si>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</si>
  <si>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</si>
  <si>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</si>
  <si>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</si>
  <si>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</si>
  <si>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</si>
  <si>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</si>
  <si>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</si>
  <si>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</si>
  <si>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</si>
  <si>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</si>
  <si>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</si>
  <si>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</si>
  <si>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</si>
  <si>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</si>
  <si>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</si>
  <si>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</si>
  <si>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</si>
  <si>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</si>
  <si>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</si>
  <si>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</si>
  <si>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</si>
  <si>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</si>
  <si>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</si>
  <si>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</si>
  <si>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</si>
  <si>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</si>
  <si>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</si>
  <si>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</si>
  <si>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</si>
  <si>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</si>
  <si>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</si>
  <si>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</si>
  <si>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</si>
  <si>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</si>
  <si>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</si>
  <si>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</si>
  <si>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</si>
  <si>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</si>
  <si>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</si>
  <si>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</si>
  <si>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</si>
  <si>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</si>
  <si>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</si>
  <si>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</si>
  <si>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</si>
  <si>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</si>
  <si>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</si>
  <si>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</si>
  <si>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</si>
  <si>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</si>
  <si>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</si>
  <si>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</si>
  <si>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</si>
  <si>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</si>
  <si>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</si>
  <si>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</si>
  <si>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</si>
  <si>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</si>
  <si>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</si>
  <si>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</si>
  <si>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</si>
  <si>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</si>
  <si>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</si>
  <si>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</si>
  <si>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</si>
  <si>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</si>
  <si>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</si>
  <si>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</si>
  <si>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</si>
  <si>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</si>
  <si>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</si>
  <si>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</si>
  <si>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</si>
  <si>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</si>
  <si>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</si>
  <si>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</si>
  <si>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</si>
  <si>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</si>
  <si>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</si>
  <si>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</si>
  <si>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</si>
  <si>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</si>
  <si>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</si>
  <si>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</si>
  <si>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</si>
  <si>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</si>
  <si>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</si>
  <si>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</si>
  <si>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</si>
  <si>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</si>
  <si>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</si>
  <si>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</si>
  <si>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</si>
  <si>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</si>
  <si>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</si>
  <si>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</si>
  <si>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</si>
  <si>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</si>
  <si>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</si>
  <si>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</si>
  <si>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</si>
  <si>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</si>
  <si>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</si>
  <si>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</si>
  <si>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</si>
  <si>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</si>
  <si>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</si>
  <si>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</si>
  <si>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</si>
  <si>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</si>
  <si>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</si>
  <si>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</si>
  <si>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</si>
  <si>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</si>
  <si>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</si>
  <si>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</si>
  <si>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</si>
  <si>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</si>
  <si>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</si>
  <si>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</si>
  <si>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</si>
  <si>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</si>
  <si>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</si>
  <si>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</si>
  <si>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</si>
  <si>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</si>
  <si>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</si>
  <si>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</si>
  <si>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</si>
  <si>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</si>
  <si>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</si>
  <si>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</si>
  <si>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</si>
  <si>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</si>
  <si>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</si>
  <si>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</si>
  <si>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</si>
  <si>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</si>
  <si>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</si>
  <si>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</si>
  <si>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</si>
  <si>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</si>
  <si>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</si>
  <si>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</si>
  <si>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</si>
  <si>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</si>
  <si>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</si>
  <si>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</si>
  <si>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</si>
  <si>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</si>
  <si>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</si>
  <si>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</si>
  <si>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</si>
  <si>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</si>
  <si>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</si>
  <si>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</si>
  <si>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</si>
  <si>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</si>
  <si>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</si>
  <si>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</si>
  <si>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</si>
  <si>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</si>
  <si>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</si>
  <si>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</si>
  <si>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</si>
  <si>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</si>
  <si>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</si>
  <si>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</si>
  <si>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</si>
  <si>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</si>
  <si>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</si>
  <si>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</si>
  <si>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</si>
  <si>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</si>
  <si>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</si>
  <si>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</si>
  <si>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</si>
  <si>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</si>
  <si>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</si>
  <si>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</si>
  <si>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</si>
  <si>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</si>
  <si>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</si>
  <si>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</si>
  <si>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</si>
  <si>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</si>
  <si>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</si>
  <si>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</si>
  <si>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</si>
  <si>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</si>
  <si>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</si>
  <si>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</si>
  <si>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</si>
  <si>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</si>
  <si>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</si>
  <si>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</si>
  <si>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</si>
  <si>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</si>
  <si>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</si>
  <si>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</si>
  <si>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</si>
  <si>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</si>
  <si>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</si>
  <si>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</si>
  <si>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</si>
  <si>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</si>
  <si>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</si>
  <si>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</si>
  <si>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</si>
  <si>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</si>
  <si>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</si>
  <si>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</si>
  <si>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</si>
  <si>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</si>
  <si>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</si>
  <si>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</si>
  <si>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</si>
  <si>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</si>
  <si>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</si>
  <si>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</si>
  <si>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</si>
  <si>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</si>
  <si>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</si>
  <si>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</si>
  <si>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</si>
  <si>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</si>
  <si>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</si>
  <si>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</si>
  <si>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</si>
  <si>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</si>
  <si>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</si>
  <si>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</si>
  <si>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</si>
  <si>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</si>
  <si>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</si>
  <si>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</si>
  <si>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</si>
  <si>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</si>
  <si>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</si>
  <si>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</si>
  <si>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</si>
  <si>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</si>
  <si>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</si>
  <si>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</si>
  <si>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</si>
  <si>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</si>
  <si>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</si>
  <si>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</si>
  <si>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</si>
  <si>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</si>
  <si>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</si>
  <si>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</si>
  <si>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</si>
  <si>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</si>
  <si>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</si>
  <si>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</si>
  <si>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</si>
  <si>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</si>
  <si>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</si>
  <si>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</si>
  <si>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</si>
  <si>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</si>
  <si>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</si>
  <si>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</si>
  <si>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</si>
  <si>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</si>
  <si>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</si>
  <si>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</si>
  <si>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</si>
  <si>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</si>
  <si>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</si>
  <si>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</si>
  <si>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</si>
  <si>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</si>
  <si>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</si>
  <si>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</si>
  <si>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</si>
  <si>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</si>
  <si>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</si>
  <si>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</si>
  <si>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</si>
  <si>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</si>
  <si>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</si>
  <si>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</si>
  <si>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</si>
  <si>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</si>
  <si>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</si>
  <si>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</si>
  <si>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</si>
  <si>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</si>
  <si>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</si>
  <si>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</si>
  <si>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</si>
  <si>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</si>
  <si>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</si>
  <si>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</si>
  <si>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</si>
  <si>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</si>
  <si>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</si>
  <si>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</si>
  <si>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</si>
  <si>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</si>
  <si>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</si>
  <si>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</si>
  <si>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</si>
  <si>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</si>
  <si>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</si>
  <si>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</si>
  <si>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</si>
  <si>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</si>
  <si>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</si>
  <si>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</si>
  <si>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</si>
  <si>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</si>
  <si>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</si>
  <si>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</si>
  <si>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</si>
  <si>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</si>
  <si>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</si>
  <si>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</si>
  <si>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</si>
  <si>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</si>
  <si>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</si>
  <si>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</si>
  <si>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</si>
  <si>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</si>
  <si>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</si>
  <si>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</si>
  <si>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</si>
  <si>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</si>
  <si>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</si>
  <si>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</si>
  <si>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</si>
  <si>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</si>
  <si>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</si>
  <si>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</si>
  <si>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</si>
  <si>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</si>
  <si>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</si>
  <si>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</si>
  <si>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</si>
  <si>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</si>
  <si>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</si>
  <si>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</si>
  <si>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</si>
  <si>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</si>
  <si>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</si>
  <si>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</si>
  <si>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</si>
  <si>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</si>
  <si>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</si>
  <si>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</si>
  <si>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</si>
  <si>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</si>
  <si>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</si>
  <si>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</si>
  <si>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</si>
  <si>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</si>
  <si>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</si>
  <si>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</si>
  <si>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</si>
  <si>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</si>
  <si>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</si>
  <si>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</si>
  <si>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</si>
  <si>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</si>
  <si>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</si>
  <si>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</si>
  <si>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</si>
  <si>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</si>
  <si>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</si>
  <si>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</si>
  <si>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</si>
  <si>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</si>
  <si>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</si>
  <si>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</si>
  <si>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</si>
  <si>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</si>
  <si>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</si>
  <si>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</si>
  <si>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</si>
  <si>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</si>
  <si>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</si>
  <si>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</si>
  <si>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</si>
  <si>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</si>
  <si>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</si>
  <si>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</si>
  <si>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</si>
  <si>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</si>
  <si>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</si>
  <si>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</si>
  <si>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</si>
  <si>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</si>
  <si>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</si>
  <si>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</si>
  <si>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</si>
  <si>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</si>
  <si>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</si>
  <si>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</si>
  <si>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</si>
  <si>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</si>
  <si>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</si>
  <si>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</si>
  <si>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</si>
  <si>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</si>
  <si>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</si>
  <si>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</si>
  <si>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</si>
  <si>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</si>
  <si>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</si>
  <si>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</si>
  <si>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</si>
  <si>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</si>
  <si>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</si>
  <si>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</si>
  <si>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</si>
  <si>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</si>
  <si>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</si>
  <si>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</si>
  <si>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</si>
  <si>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</si>
  <si>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</si>
  <si>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</si>
  <si>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</si>
  <si>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</si>
  <si>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</si>
  <si>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</si>
  <si>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</si>
  <si>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</si>
  <si>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</si>
  <si>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</si>
  <si>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</si>
  <si>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</si>
  <si>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</si>
  <si>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</si>
  <si>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</si>
  <si>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</si>
  <si>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</si>
  <si>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</si>
  <si>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</si>
  <si>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</si>
  <si>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</si>
  <si>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</si>
  <si>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</si>
  <si>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</si>
  <si>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</si>
  <si>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</si>
  <si>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</si>
  <si>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</si>
  <si>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</si>
  <si>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</si>
  <si>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</si>
  <si>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</si>
  <si>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</si>
  <si>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</si>
  <si>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</si>
  <si>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</si>
  <si>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</si>
  <si>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</si>
  <si>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</si>
  <si>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</si>
  <si>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</si>
  <si>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</si>
  <si>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</si>
  <si>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</si>
  <si>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</si>
  <si>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</si>
  <si>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</si>
  <si>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</si>
  <si>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</si>
  <si>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</si>
  <si>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</si>
  <si>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</si>
  <si>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</si>
  <si>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</si>
  <si>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</si>
  <si>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</si>
  <si>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</si>
  <si>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</si>
  <si>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</si>
  <si>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</si>
  <si>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</si>
  <si>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</si>
  <si>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</si>
  <si>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</si>
  <si>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</si>
  <si>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</si>
  <si>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</si>
  <si>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</si>
  <si>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</si>
  <si>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</si>
  <si>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</si>
  <si>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</si>
  <si>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</si>
  <si>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</si>
  <si>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</si>
  <si>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</si>
  <si>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</si>
  <si>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</si>
  <si>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</si>
  <si>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</si>
  <si>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</si>
  <si>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</si>
  <si>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</si>
  <si>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</si>
  <si>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</si>
  <si>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</si>
  <si>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</si>
  <si>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</si>
  <si>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</si>
  <si>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</si>
  <si>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</si>
  <si>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</si>
  <si>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</si>
  <si>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</si>
  <si>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</si>
  <si>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</si>
  <si>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</si>
  <si>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</si>
  <si>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</si>
  <si>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</si>
  <si>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</si>
  <si>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</si>
  <si>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</si>
  <si>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</si>
  <si>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</si>
  <si>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</si>
  <si>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</si>
  <si>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</si>
  <si>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</si>
  <si>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</si>
  <si>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</si>
  <si>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</si>
  <si>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</si>
  <si>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</si>
  <si>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</si>
  <si>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</si>
  <si>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</si>
  <si>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</si>
  <si>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</si>
  <si>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</si>
  <si>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</si>
  <si>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</si>
  <si>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</si>
  <si>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</si>
  <si>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</si>
  <si>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</si>
  <si>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</si>
  <si>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</si>
  <si>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</si>
  <si>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</si>
  <si>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</si>
  <si>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</si>
  <si>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</si>
  <si>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</si>
  <si>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</si>
  <si>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</si>
  <si>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</si>
  <si>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</si>
  <si>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</si>
  <si>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</si>
  <si>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</si>
  <si>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</si>
  <si>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</si>
  <si>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</si>
  <si>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</si>
  <si>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</si>
  <si>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</si>
  <si>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</si>
  <si>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</si>
  <si>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</si>
  <si>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</si>
  <si>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</si>
  <si>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</si>
  <si>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</si>
  <si>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</si>
  <si>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</si>
  <si>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</si>
  <si>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</si>
  <si>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</si>
  <si>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</si>
  <si>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</si>
  <si>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</si>
  <si>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</si>
  <si>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</si>
  <si>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</si>
  <si>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</si>
  <si>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</si>
  <si>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</si>
  <si>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</si>
  <si>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</si>
  <si>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</si>
  <si>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</si>
  <si>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</si>
  <si>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</si>
  <si>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</si>
  <si>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</si>
  <si>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</si>
  <si>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</si>
  <si>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</si>
  <si>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</si>
  <si>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</si>
  <si>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</si>
  <si>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</si>
  <si>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</si>
  <si>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</si>
  <si>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</si>
  <si>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</si>
  <si>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</si>
  <si>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</si>
  <si>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</si>
  <si>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</si>
  <si>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</si>
  <si>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</si>
  <si>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</si>
  <si>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</si>
  <si>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</si>
  <si>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</si>
  <si>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</si>
  <si>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</si>
  <si>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</si>
  <si>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</si>
  <si>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</si>
  <si>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</si>
  <si>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</si>
  <si>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</si>
  <si>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</si>
  <si>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</si>
  <si>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</si>
  <si>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</si>
  <si>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</si>
  <si>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</si>
  <si>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</si>
  <si>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</si>
  <si>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</si>
  <si>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</si>
  <si>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</si>
  <si>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</si>
  <si>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</si>
  <si>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</si>
  <si>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</si>
  <si>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</si>
  <si>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</si>
  <si>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</si>
  <si>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</si>
  <si>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</si>
  <si>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</si>
  <si>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</si>
  <si>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</si>
  <si>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</si>
  <si>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</si>
  <si>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</si>
  <si>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</si>
  <si>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</si>
  <si>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</si>
  <si>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</si>
  <si>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</si>
  <si>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</si>
  <si>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</si>
  <si>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</si>
  <si>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</si>
  <si>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</si>
  <si>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</si>
  <si>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</si>
  <si>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</si>
  <si>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</si>
  <si>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</si>
  <si>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</si>
  <si>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</si>
  <si>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</si>
  <si>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</si>
  <si>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</si>
  <si>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</si>
  <si>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</si>
  <si>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</si>
  <si>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</si>
  <si>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</si>
  <si>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</si>
  <si>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</si>
  <si>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</si>
  <si>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</si>
  <si>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</si>
  <si>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</si>
  <si>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</si>
  <si>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</si>
  <si>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</si>
  <si>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</si>
  <si>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</si>
  <si>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</si>
  <si>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</si>
  <si>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</si>
  <si>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</si>
  <si>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</si>
  <si>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</si>
  <si>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</si>
  <si>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</si>
  <si>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</si>
  <si>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</si>
  <si>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</si>
  <si>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</si>
  <si>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</si>
  <si>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</si>
  <si>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</si>
  <si>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</si>
  <si>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</si>
  <si>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</si>
  <si>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</si>
  <si>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</si>
  <si>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</si>
  <si>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</si>
  <si>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</si>
  <si>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</si>
  <si>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</si>
  <si>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</si>
  <si>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</si>
  <si>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</si>
  <si>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</si>
  <si>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</si>
  <si>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</si>
  <si>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</si>
  <si>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</si>
  <si>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</si>
  <si>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</si>
  <si>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</si>
  <si>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</si>
  <si>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</si>
  <si>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</si>
  <si>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</si>
  <si>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</si>
  <si>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</si>
  <si>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</si>
  <si>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</si>
  <si>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</si>
  <si>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</si>
  <si>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</si>
  <si>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</si>
  <si>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</si>
  <si>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</si>
  <si>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</si>
  <si>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</si>
  <si>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</si>
  <si>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</si>
  <si>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</si>
  <si>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</si>
  <si>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</si>
  <si>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</si>
  <si>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</si>
  <si>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</si>
  <si>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</si>
  <si>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</si>
  <si>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</si>
  <si>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</si>
  <si>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</si>
  <si>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</si>
  <si>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</si>
  <si>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</si>
  <si>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</si>
  <si>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</si>
  <si>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</si>
  <si>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</si>
  <si>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</si>
  <si>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</si>
  <si>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</si>
  <si>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</si>
  <si>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</si>
  <si>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</si>
  <si>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</si>
  <si>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</si>
  <si>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</si>
  <si>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</si>
  <si>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</si>
  <si>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</si>
  <si>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</si>
  <si>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</si>
  <si>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</si>
  <si>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</si>
  <si>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</si>
  <si>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</si>
  <si>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</si>
  <si>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</si>
  <si>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</si>
  <si>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</si>
  <si>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</si>
  <si>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</si>
  <si>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</si>
  <si>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</si>
  <si>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</si>
  <si>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</si>
  <si>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</si>
  <si>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</si>
  <si>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</si>
  <si>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</si>
  <si>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</si>
  <si>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</si>
  <si>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</si>
  <si>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</si>
  <si>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</si>
  <si>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</si>
  <si>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</si>
  <si>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</si>
  <si>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</si>
  <si>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</si>
  <si>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</si>
  <si>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</si>
  <si>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</si>
  <si>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</si>
  <si>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</si>
  <si>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</si>
  <si>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</si>
  <si>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</si>
  <si>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</si>
  <si>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</si>
  <si>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</si>
  <si>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</si>
  <si>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</si>
  <si>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</si>
  <si>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</si>
  <si>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</si>
  <si>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</si>
  <si>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</si>
  <si>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</si>
  <si>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</si>
  <si>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</si>
  <si>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</si>
  <si>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</si>
  <si>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</si>
  <si>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</si>
  <si>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</si>
  <si>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</si>
  <si>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</si>
  <si>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</si>
  <si>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</si>
  <si>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</si>
  <si>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</si>
  <si>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</si>
  <si>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</si>
  <si>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</si>
  <si>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</si>
  <si>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</si>
  <si>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</si>
  <si>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</si>
  <si>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</si>
  <si>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</si>
  <si>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</si>
  <si>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</si>
  <si>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</si>
  <si>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</si>
  <si>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</si>
  <si>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</si>
  <si>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</si>
  <si>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</si>
  <si>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</si>
  <si>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</si>
  <si>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</si>
  <si>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</si>
  <si>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</si>
  <si>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</si>
  <si>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</si>
  <si>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</si>
  <si>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</si>
  <si>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</si>
  <si>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</si>
  <si>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</si>
  <si>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</si>
  <si>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</si>
  <si>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</si>
  <si>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</si>
  <si>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</si>
  <si>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</si>
  <si>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</si>
  <si>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</si>
  <si>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</si>
  <si>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</si>
  <si>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</si>
  <si>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</si>
  <si>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</si>
  <si>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</si>
  <si>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</si>
  <si>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</si>
  <si>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</si>
  <si>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</si>
  <si>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</si>
  <si>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</si>
  <si>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</si>
  <si>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</si>
  <si>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</si>
  <si>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</si>
  <si>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</si>
  <si>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</si>
  <si>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</si>
  <si>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</si>
  <si>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</si>
  <si>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</si>
  <si>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</si>
  <si>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</si>
  <si>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</si>
  <si>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</si>
  <si>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</si>
  <si>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</si>
  <si>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</si>
  <si>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</si>
  <si>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</si>
  <si>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</si>
  <si>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</si>
  <si>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</si>
  <si>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</si>
  <si>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</si>
  <si>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</si>
  <si>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</si>
  <si>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</si>
  <si>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</si>
  <si>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</si>
  <si>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</si>
  <si>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</si>
  <si>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</si>
  <si>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</si>
  <si>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</si>
  <si>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</si>
  <si>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</si>
  <si>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</si>
  <si>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</si>
  <si>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</si>
  <si>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</si>
  <si>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</si>
  <si>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</si>
  <si>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</si>
  <si>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</si>
  <si>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</si>
  <si>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</si>
  <si>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</si>
  <si>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</si>
  <si>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</si>
  <si>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</si>
  <si>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</si>
  <si>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</si>
  <si>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</si>
  <si>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</si>
  <si>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</si>
  <si>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</si>
  <si>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</si>
  <si>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</si>
  <si>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</si>
  <si>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</si>
  <si>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</si>
  <si>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</si>
  <si>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</si>
  <si>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</si>
  <si>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</si>
  <si>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</si>
  <si>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</si>
  <si>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</si>
  <si>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</si>
  <si>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</si>
  <si>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</si>
  <si>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</si>
  <si>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</si>
  <si>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</si>
  <si>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</si>
  <si>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</si>
  <si>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</si>
  <si>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</si>
  <si>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</si>
  <si>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</si>
  <si>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</si>
  <si>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</si>
  <si>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</si>
  <si>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</si>
  <si>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</si>
  <si>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</si>
  <si>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</si>
  <si>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</si>
  <si>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</si>
  <si>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</si>
  <si>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</si>
  <si>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</si>
  <si>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</si>
  <si>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</si>
  <si>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</si>
  <si>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</si>
  <si>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</si>
  <si>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</si>
  <si>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</si>
  <si>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</si>
  <si>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</si>
  <si>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</si>
  <si>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</si>
  <si>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</si>
  <si>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</si>
  <si>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</si>
  <si>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</si>
  <si>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</si>
  <si>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</si>
  <si>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</si>
  <si>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</si>
  <si>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</si>
  <si>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</si>
  <si>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</si>
  <si>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</si>
  <si>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</si>
  <si>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</si>
  <si>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</si>
  <si>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</si>
  <si>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</si>
  <si>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</si>
  <si>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</si>
  <si>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</si>
  <si>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</si>
  <si>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</si>
  <si>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</si>
  <si>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</si>
  <si>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</si>
  <si>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</si>
  <si>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</si>
  <si>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</si>
  <si>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</si>
  <si>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</si>
  <si>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</si>
  <si>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</si>
  <si>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</si>
  <si>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</si>
  <si>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</si>
  <si>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</si>
  <si>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</si>
  <si>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</si>
  <si>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</si>
  <si>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</si>
  <si>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</si>
  <si>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</si>
  <si>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</si>
  <si>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</si>
  <si>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</si>
  <si>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</si>
  <si>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</si>
  <si>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</si>
  <si>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</si>
  <si>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</si>
  <si>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</si>
  <si>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</si>
  <si>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</si>
  <si>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</si>
  <si>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</si>
  <si>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</si>
  <si>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</si>
  <si>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</si>
  <si>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</si>
  <si>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</si>
  <si>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</si>
  <si>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</si>
  <si>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</si>
  <si>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</si>
  <si>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</si>
  <si>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</si>
  <si>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</si>
  <si>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</si>
  <si>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</si>
  <si>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</si>
  <si>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</si>
  <si>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</si>
  <si>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</si>
  <si>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</si>
  <si>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</si>
  <si>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</si>
  <si>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</si>
  <si>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</si>
  <si>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</si>
  <si>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</si>
  <si>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</si>
  <si>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</si>
  <si>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</si>
  <si>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</si>
  <si>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</si>
  <si>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</si>
  <si>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</si>
  <si>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</si>
  <si>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</si>
  <si>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</si>
  <si>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</si>
  <si>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</si>
  <si>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</si>
  <si>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</si>
  <si>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</si>
  <si>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</si>
  <si>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</si>
  <si>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</si>
  <si>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</si>
  <si>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</si>
  <si>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</si>
  <si>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</si>
  <si>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</si>
  <si>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</si>
  <si>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</si>
  <si>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</si>
  <si>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</si>
  <si>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</si>
  <si>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</si>
  <si>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</si>
  <si>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</si>
  <si>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</si>
  <si>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</si>
  <si>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</si>
  <si>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</si>
  <si>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</si>
  <si>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</si>
  <si>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</si>
  <si>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</si>
  <si>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</si>
  <si>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</si>
  <si>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</si>
  <si>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</si>
  <si>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</si>
  <si>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</si>
  <si>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</si>
  <si>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</si>
  <si>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</si>
  <si>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</si>
  <si>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</si>
  <si>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</si>
  <si>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</si>
  <si>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</si>
  <si>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</si>
  <si>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</si>
  <si>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</si>
  <si>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</si>
  <si>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</si>
  <si>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</si>
  <si>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</si>
  <si>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</si>
  <si>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</si>
  <si>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</si>
  <si>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</si>
  <si>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</si>
  <si>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</si>
  <si>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</si>
  <si>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</si>
  <si>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</si>
  <si>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</si>
  <si>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</si>
  <si>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</si>
  <si>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</si>
  <si>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</si>
  <si>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</si>
  <si>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</si>
  <si>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</si>
  <si>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</si>
  <si>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</si>
  <si>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</si>
  <si>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</si>
  <si>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</si>
  <si>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</si>
  <si>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</si>
  <si>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</si>
  <si>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</si>
  <si>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</si>
  <si>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</si>
  <si>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</si>
  <si>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</si>
  <si>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</si>
  <si>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</si>
  <si>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</si>
  <si>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</si>
  <si>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</si>
  <si>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</si>
  <si>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</si>
  <si>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</si>
  <si>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</si>
  <si>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</si>
  <si>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</si>
  <si>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</si>
  <si>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</si>
  <si>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</si>
  <si>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</si>
  <si>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</si>
  <si>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</si>
  <si>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</si>
  <si>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</si>
  <si>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</si>
  <si>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</si>
  <si>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</si>
  <si>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</si>
  <si>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</si>
  <si>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</si>
  <si>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</si>
  <si>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</si>
  <si>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</si>
  <si>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</si>
  <si>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</si>
  <si>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</si>
  <si>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</si>
  <si>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</si>
  <si>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</si>
  <si>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</si>
  <si>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</si>
  <si>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</si>
  <si>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</si>
  <si>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</si>
  <si>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</si>
  <si>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</si>
  <si>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</si>
  <si>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</si>
  <si>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</si>
  <si>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</si>
  <si>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</si>
  <si>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</si>
  <si>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</si>
  <si>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</si>
  <si>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</si>
  <si>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</si>
  <si>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</si>
  <si>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</si>
  <si>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</si>
  <si>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</si>
  <si>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</si>
  <si>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</si>
  <si>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</si>
  <si>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</si>
  <si>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</si>
  <si>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</si>
  <si>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</si>
  <si>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</si>
  <si>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</si>
  <si>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</si>
  <si>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</si>
  <si>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</si>
  <si>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</si>
  <si>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</si>
  <si>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</si>
  <si>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</si>
  <si>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</si>
  <si>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</si>
  <si>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</si>
  <si>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</si>
  <si>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</si>
  <si>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</si>
  <si>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</si>
  <si>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</si>
  <si>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</si>
  <si>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</si>
  <si>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</si>
  <si>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</si>
  <si>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</si>
  <si>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</si>
  <si>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</si>
  <si>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</si>
  <si>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</si>
  <si>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</si>
  <si>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</si>
  <si>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</si>
  <si>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</si>
  <si>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</si>
  <si>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</si>
  <si>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</si>
  <si>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</si>
  <si>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</si>
  <si>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</si>
  <si>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</si>
  <si>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</si>
  <si>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</si>
  <si>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</si>
  <si>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</si>
  <si>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</si>
  <si>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</si>
  <si>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</si>
  <si>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</si>
  <si>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</si>
  <si>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</si>
  <si>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</si>
  <si>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</si>
  <si>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</si>
  <si>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</si>
  <si>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</si>
  <si>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</si>
  <si>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</si>
  <si>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</si>
  <si>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</si>
  <si>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</si>
  <si>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</si>
  <si>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</si>
  <si>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</si>
  <si>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</si>
  <si>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</si>
  <si>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</si>
  <si>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</si>
  <si>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</si>
  <si>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</si>
  <si>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</si>
  <si>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</si>
  <si>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</si>
  <si>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</si>
  <si>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</si>
  <si>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</si>
  <si>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</si>
  <si>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</si>
  <si>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</si>
  <si>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</si>
  <si>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</si>
  <si>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</si>
  <si>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</si>
  <si>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</si>
  <si>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</si>
  <si>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</si>
  <si>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</si>
  <si>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</si>
  <si>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</si>
  <si>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</si>
  <si>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</si>
  <si>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</si>
  <si>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</si>
  <si>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</si>
  <si>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</si>
  <si>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</si>
  <si>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</si>
  <si>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</si>
  <si>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</si>
  <si>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</si>
  <si>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</si>
  <si>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</si>
  <si>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</si>
  <si>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</si>
  <si>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</si>
  <si>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</si>
  <si>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</si>
  <si>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</si>
  <si>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</si>
  <si>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</si>
  <si>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</si>
  <si>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</si>
  <si>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</si>
  <si>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</si>
  <si>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</si>
  <si>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</si>
  <si>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</si>
  <si>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</si>
  <si>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</si>
  <si>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</si>
  <si>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</si>
  <si>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</si>
  <si>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</si>
  <si>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</si>
  <si>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</si>
  <si>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</si>
  <si>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</si>
  <si>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</si>
  <si>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</si>
  <si>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</si>
  <si>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</si>
  <si>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</si>
  <si>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</si>
  <si>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</si>
  <si>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</si>
  <si>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</si>
  <si>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</si>
  <si>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</si>
  <si>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</si>
  <si>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</si>
  <si>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</si>
  <si>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</si>
  <si>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</si>
  <si>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</si>
  <si>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</si>
  <si>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</si>
  <si>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</si>
  <si>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</si>
  <si>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</si>
  <si>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</si>
  <si>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</si>
  <si>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</si>
  <si>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</si>
  <si>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</si>
  <si>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</si>
  <si>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</si>
  <si>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</si>
  <si>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</si>
  <si>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</si>
  <si>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</si>
  <si>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</si>
  <si>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</si>
  <si>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</si>
  <si>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</si>
  <si>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</si>
  <si>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</si>
  <si>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</si>
  <si>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</si>
  <si>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</si>
  <si>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</si>
  <si>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</si>
  <si>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</si>
  <si>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</si>
  <si>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</si>
  <si>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</si>
  <si>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</si>
  <si>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</si>
  <si>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</si>
  <si>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</si>
  <si>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</si>
  <si>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</si>
  <si>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</si>
  <si>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</si>
  <si>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</si>
  <si>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</si>
  <si>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</si>
  <si>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</si>
  <si>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</si>
  <si>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</si>
  <si>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</si>
  <si>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</si>
  <si>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</si>
  <si>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</si>
  <si>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</si>
  <si>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</si>
  <si>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</si>
  <si>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</si>
  <si>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</si>
  <si>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</si>
  <si>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</si>
  <si>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</si>
  <si>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</si>
  <si>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</si>
  <si>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</si>
  <si>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</si>
  <si>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</si>
  <si>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</si>
  <si>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</si>
  <si>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</si>
  <si>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</si>
  <si>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</si>
  <si>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</si>
  <si>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</si>
  <si>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</si>
  <si>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</si>
  <si>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</si>
  <si>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</si>
  <si>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</si>
  <si>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</si>
  <si>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</si>
  <si>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</si>
  <si>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</si>
  <si>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</si>
  <si>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</si>
  <si>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</si>
  <si>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</si>
  <si>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</si>
  <si>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</si>
  <si>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</si>
  <si>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</si>
  <si>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</si>
  <si>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</si>
  <si>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</si>
  <si>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</si>
  <si>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</si>
  <si>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</si>
  <si>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</si>
  <si>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</si>
  <si>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</si>
  <si>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</si>
  <si>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</si>
  <si>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</si>
  <si>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</si>
  <si>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</si>
  <si>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</si>
  <si>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</si>
  <si>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</si>
  <si>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</si>
  <si>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</si>
  <si>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</si>
  <si>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</si>
  <si>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</si>
  <si>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</si>
  <si>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</si>
  <si>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</si>
  <si>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</si>
  <si>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</si>
  <si>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</si>
  <si>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</si>
  <si>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</si>
  <si>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</si>
  <si>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</si>
  <si>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</si>
  <si>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</si>
  <si>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</si>
  <si>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</si>
  <si>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</si>
  <si>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</si>
  <si>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</si>
  <si>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</si>
  <si>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</si>
  <si>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</si>
  <si>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</si>
  <si>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</si>
  <si>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</si>
  <si>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</si>
  <si>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</si>
  <si>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</si>
  <si>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</si>
  <si>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</si>
  <si>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</si>
  <si>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</si>
  <si>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</si>
  <si>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</si>
  <si>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</si>
  <si>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</si>
  <si>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</si>
  <si>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</si>
  <si>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</si>
  <si>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</si>
  <si>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</si>
  <si>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</si>
  <si>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</si>
  <si>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</si>
  <si>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</si>
  <si>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</si>
  <si>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</si>
  <si>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</si>
  <si>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</si>
  <si>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</si>
  <si>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</si>
  <si>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</si>
  <si>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</si>
  <si>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</si>
  <si>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</si>
  <si>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</si>
  <si>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</si>
  <si>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</si>
  <si>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</si>
  <si>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</si>
  <si>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</si>
  <si>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</si>
  <si>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</si>
  <si>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</si>
  <si>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</si>
  <si>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</si>
  <si>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</si>
  <si>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</si>
  <si>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</si>
  <si>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</si>
  <si>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</si>
  <si>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</si>
  <si>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</si>
  <si>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</si>
  <si>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</si>
  <si>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</si>
  <si>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</si>
  <si>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</si>
  <si>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</si>
  <si>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</si>
  <si>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</si>
  <si>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</si>
  <si>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</si>
  <si>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</si>
  <si>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</si>
  <si>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</si>
  <si>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</si>
  <si>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</si>
  <si>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</si>
  <si>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</si>
  <si>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</si>
  <si>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</si>
  <si>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</si>
  <si>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</si>
  <si>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</si>
  <si>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</si>
  <si>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</si>
  <si>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</si>
  <si>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</si>
  <si>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</si>
  <si>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</si>
  <si>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</si>
  <si>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</si>
  <si>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</si>
  <si>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</si>
  <si>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</si>
  <si>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</si>
  <si>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</si>
  <si>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</si>
  <si>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</si>
  <si>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</si>
  <si>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</si>
  <si>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</si>
  <si>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</si>
  <si>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</si>
  <si>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</si>
  <si>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</si>
  <si>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</si>
  <si>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</si>
  <si>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</si>
  <si>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</si>
  <si>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</si>
  <si>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</si>
  <si>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</si>
  <si>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</si>
  <si>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</si>
  <si>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</si>
  <si>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</si>
  <si>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</si>
  <si>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</si>
  <si>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</si>
  <si>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</si>
  <si>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</si>
  <si>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</si>
  <si>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</si>
  <si>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</si>
  <si>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</si>
  <si>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</si>
  <si>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</si>
  <si>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</si>
  <si>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</si>
  <si>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</si>
  <si>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</si>
  <si>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</si>
  <si>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</si>
  <si>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</si>
  <si>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</si>
  <si>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</si>
  <si>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</si>
  <si>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</si>
  <si>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</si>
  <si>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</si>
  <si>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</si>
  <si>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</si>
  <si>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</si>
  <si>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</si>
  <si>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</si>
  <si>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</si>
  <si>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</si>
  <si>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</si>
  <si>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</si>
  <si>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</si>
  <si>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</si>
  <si>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</si>
  <si>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</si>
  <si>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</si>
  <si>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</si>
  <si>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</si>
  <si>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</si>
  <si>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</si>
  <si>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</si>
  <si>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</si>
  <si>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</si>
  <si>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</si>
  <si>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</si>
  <si>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</si>
  <si>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</si>
  <si>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</si>
  <si>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</si>
  <si>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</si>
  <si>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</si>
  <si>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</si>
  <si>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</si>
  <si>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</si>
  <si>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</si>
  <si>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</si>
  <si>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</si>
  <si>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</si>
  <si>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</si>
  <si>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</si>
  <si>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</si>
  <si>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</si>
  <si>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</si>
  <si>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</si>
  <si>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</si>
  <si>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</si>
  <si>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</si>
  <si>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</si>
  <si>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</si>
  <si>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</si>
  <si>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</si>
  <si>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</si>
  <si>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</si>
  <si>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</si>
  <si>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</si>
  <si>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</si>
  <si>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</si>
  <si>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</si>
  <si>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</si>
  <si>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</si>
  <si>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</si>
  <si>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</si>
  <si>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</si>
  <si>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</si>
  <si>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</si>
  <si>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</si>
  <si>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</si>
  <si>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</si>
  <si>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</si>
  <si>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</si>
  <si>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</si>
  <si>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</si>
  <si>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</si>
  <si>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</si>
  <si>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</si>
  <si>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</si>
  <si>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</si>
  <si>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</si>
  <si>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</si>
  <si>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</si>
  <si>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</si>
  <si>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</si>
  <si>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</si>
  <si>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</si>
  <si>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</si>
  <si>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</si>
  <si>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</si>
  <si>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</si>
  <si>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</si>
  <si>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</si>
  <si>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</si>
  <si>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</si>
  <si>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</si>
  <si>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</si>
  <si>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</si>
  <si>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</si>
  <si>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</si>
  <si>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</si>
  <si>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</si>
  <si>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</si>
  <si>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</si>
  <si>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</si>
  <si>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</si>
  <si>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</si>
  <si>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</si>
  <si>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</si>
  <si>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</si>
  <si>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</si>
  <si>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</si>
  <si>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</si>
  <si>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</si>
  <si>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</si>
  <si>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</si>
  <si>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</si>
  <si>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</si>
  <si>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</si>
  <si>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</si>
  <si>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</si>
  <si>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</si>
  <si>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</si>
  <si>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</si>
  <si>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</si>
  <si>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</si>
  <si>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</si>
  <si>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</si>
  <si>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</si>
  <si>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</si>
  <si>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</si>
  <si>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</si>
  <si>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</si>
  <si>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</si>
  <si>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</si>
  <si>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</si>
  <si>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</si>
  <si>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</si>
  <si>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</si>
  <si>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</si>
  <si>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</si>
  <si>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</si>
  <si>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</si>
  <si>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</si>
  <si>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</si>
  <si>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</si>
  <si>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</si>
  <si>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</si>
  <si>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</si>
  <si>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</si>
  <si>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</si>
  <si>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</si>
  <si>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</si>
  <si>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</si>
  <si>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</si>
  <si>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</si>
  <si>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</si>
  <si>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</si>
  <si>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</si>
  <si>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</si>
  <si>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</si>
  <si>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</si>
  <si>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</si>
  <si>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</si>
  <si>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</si>
  <si>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</si>
  <si>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</si>
  <si>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</si>
  <si>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</si>
  <si>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</si>
  <si>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</si>
  <si>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</si>
  <si>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</si>
  <si>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</si>
  <si>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</si>
  <si>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</si>
  <si>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</si>
  <si>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</si>
  <si>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</si>
  <si>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</si>
  <si>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</si>
  <si>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</si>
  <si>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</si>
  <si>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</si>
  <si>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</si>
  <si>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</si>
  <si>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</si>
  <si>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</si>
  <si>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</si>
  <si>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</si>
  <si>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</si>
  <si>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</si>
  <si>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</si>
  <si>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</si>
  <si>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</si>
  <si>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</si>
  <si>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</si>
  <si>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</si>
  <si>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</si>
  <si>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</si>
  <si>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</si>
  <si>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</si>
  <si>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</si>
  <si>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</si>
  <si>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</si>
  <si>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</si>
  <si>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</si>
  <si>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</si>
  <si>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</si>
  <si>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</si>
  <si>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</si>
  <si>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</si>
  <si>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</si>
  <si>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</si>
  <si>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</si>
  <si>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</si>
  <si>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</si>
  <si>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</si>
  <si>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</si>
  <si>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</si>
  <si>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</si>
  <si>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</si>
  <si>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</si>
  <si>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</si>
  <si>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</si>
  <si>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</si>
  <si>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</si>
  <si>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</si>
  <si>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</si>
  <si>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</si>
  <si>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</si>
  <si>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</si>
  <si>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</si>
  <si>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</si>
  <si>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</si>
  <si>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</si>
  <si>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</si>
  <si>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</si>
  <si>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</si>
  <si>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</si>
  <si>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</si>
  <si>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</si>
  <si>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</si>
  <si>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</si>
  <si>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</si>
  <si>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</si>
  <si>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</si>
  <si>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</si>
  <si>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</si>
  <si>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</si>
  <si>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</si>
  <si>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</si>
  <si>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</si>
  <si>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</si>
  <si>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</si>
  <si>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</si>
  <si>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</si>
  <si>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</si>
  <si>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</si>
  <si>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</si>
  <si>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</si>
  <si>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</si>
  <si>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</si>
  <si>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</si>
  <si>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</si>
  <si>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</si>
  <si>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</si>
  <si>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</si>
  <si>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</si>
  <si>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</si>
  <si>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</si>
  <si>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</si>
  <si>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</si>
  <si>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</si>
  <si>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</si>
  <si>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</si>
  <si>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</si>
  <si>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</si>
  <si>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</si>
  <si>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</si>
  <si>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</si>
  <si>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</si>
  <si>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</si>
  <si>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</si>
  <si>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</si>
  <si>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</si>
  <si>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</si>
  <si>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</si>
  <si>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</si>
  <si>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</si>
  <si>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</si>
  <si>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</si>
  <si>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</si>
  <si>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</si>
  <si>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</si>
  <si>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</si>
  <si>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</si>
  <si>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</si>
  <si>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</si>
  <si>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</si>
  <si>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</si>
  <si>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</si>
  <si>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</si>
  <si>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</si>
  <si>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</si>
  <si>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</si>
  <si>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</si>
  <si>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</si>
  <si>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</si>
  <si>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</si>
  <si>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</si>
  <si>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</si>
  <si>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</si>
  <si>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</si>
  <si>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</si>
  <si>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</si>
  <si>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</si>
  <si>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</si>
  <si>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</si>
  <si>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</si>
  <si>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</si>
  <si>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</si>
  <si>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</si>
  <si>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</si>
  <si>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</si>
  <si>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</si>
  <si>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</si>
  <si>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</si>
  <si>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</si>
  <si>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</si>
  <si>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</si>
  <si>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</si>
  <si>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</si>
  <si>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</si>
  <si>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</si>
  <si>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</si>
  <si>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</si>
  <si>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</si>
  <si>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</si>
  <si>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</si>
  <si>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</si>
  <si>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</si>
  <si>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</si>
  <si>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</si>
  <si>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</si>
  <si>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</si>
  <si>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</si>
  <si>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</si>
  <si>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</si>
  <si>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</si>
  <si>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</si>
  <si>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</si>
  <si>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</si>
  <si>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</si>
  <si>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</si>
  <si>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</si>
  <si>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</si>
  <si>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</si>
  <si>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</si>
  <si>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</si>
  <si>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</si>
  <si>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</si>
  <si>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</si>
  <si>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</si>
  <si>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</si>
  <si>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</si>
  <si>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</si>
  <si>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</si>
  <si>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</si>
  <si>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</si>
  <si>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</si>
  <si>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</si>
  <si>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</si>
  <si>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</si>
  <si>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</si>
  <si>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</si>
  <si>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</si>
  <si>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</si>
  <si>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</si>
  <si>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</si>
  <si>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</si>
  <si>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</si>
  <si>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</si>
  <si>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</si>
  <si>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</si>
  <si>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</si>
  <si>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</si>
  <si>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</si>
  <si>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</si>
  <si>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</si>
  <si>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</si>
  <si>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</si>
  <si>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</si>
  <si>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</si>
  <si>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</si>
  <si>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</si>
  <si>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</si>
  <si>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</si>
  <si>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</si>
  <si>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</si>
  <si>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</si>
  <si>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</si>
  <si>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</si>
  <si>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</si>
  <si>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</si>
  <si>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</si>
  <si>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</si>
  <si>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</si>
  <si>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</si>
  <si>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</si>
  <si>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</si>
  <si>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</si>
  <si>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</si>
  <si>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</si>
  <si>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</si>
  <si>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</si>
  <si>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</si>
  <si>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</si>
  <si>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</si>
  <si>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</si>
  <si>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</si>
  <si>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</si>
  <si>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</si>
  <si>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</si>
  <si>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</si>
  <si>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</si>
  <si>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</si>
  <si>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</si>
  <si>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</si>
  <si>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</si>
  <si>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</si>
  <si>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</si>
  <si>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</si>
  <si>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</si>
  <si>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</si>
  <si>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</si>
  <si>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</si>
  <si>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</si>
  <si>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</si>
  <si>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</si>
  <si>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</si>
  <si>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</si>
  <si>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</si>
  <si>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</si>
  <si>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</si>
  <si>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</si>
  <si>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</si>
  <si>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</si>
  <si>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</si>
  <si>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</si>
  <si>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</si>
  <si>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</si>
  <si>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</si>
  <si>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</si>
  <si>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</si>
  <si>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</si>
  <si>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</si>
  <si>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</si>
  <si>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</si>
  <si>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</si>
  <si>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</si>
  <si>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</si>
  <si>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</si>
  <si>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</si>
  <si>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</si>
  <si>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</si>
  <si>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</si>
  <si>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</si>
  <si>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</si>
  <si>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</si>
  <si>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</si>
  <si>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</si>
  <si>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</si>
  <si>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</si>
  <si>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</si>
  <si>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</si>
  <si>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</si>
  <si>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</si>
  <si>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</si>
  <si>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</si>
  <si>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</si>
  <si>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</si>
  <si>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</si>
  <si>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</si>
  <si>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</si>
  <si>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</si>
  <si>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</si>
  <si>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</si>
  <si>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</si>
  <si>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</si>
  <si>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</si>
  <si>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</si>
  <si>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</si>
  <si>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</si>
  <si>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</si>
  <si>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</si>
  <si>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</si>
  <si>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</si>
  <si>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</si>
  <si>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</si>
  <si>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</si>
  <si>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</si>
  <si>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</si>
  <si>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</si>
  <si>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</si>
  <si>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</si>
  <si>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</si>
  <si>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</si>
  <si>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</si>
  <si>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</si>
  <si>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</si>
  <si>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</si>
  <si>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</si>
  <si>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</si>
  <si>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</si>
  <si>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</si>
  <si>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</si>
  <si>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</si>
  <si>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</si>
  <si>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</si>
  <si>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</si>
  <si>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</si>
  <si>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</si>
  <si>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</si>
  <si>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</si>
  <si>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</si>
  <si>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</si>
  <si>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</si>
  <si>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</si>
  <si>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</si>
  <si>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</si>
  <si>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</si>
  <si>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</si>
  <si>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</si>
  <si>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</si>
  <si>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</si>
  <si>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</si>
  <si>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</si>
  <si>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</si>
  <si>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</si>
  <si>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</si>
  <si>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</si>
  <si>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</si>
  <si>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</si>
  <si>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</si>
  <si>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</si>
  <si>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</si>
  <si>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</si>
  <si>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</si>
  <si>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</si>
  <si>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</si>
  <si>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</si>
  <si>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</si>
  <si>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</si>
  <si>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</si>
  <si>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</si>
  <si>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</si>
  <si>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</si>
  <si>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</si>
  <si>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</si>
  <si>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</si>
  <si>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</si>
  <si>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</si>
  <si>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</si>
  <si>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</si>
  <si>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</si>
  <si>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</si>
  <si>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</si>
  <si>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</si>
  <si>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</si>
  <si>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</si>
  <si>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</si>
  <si>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</si>
  <si>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</si>
  <si>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</si>
  <si>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</si>
  <si>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</si>
  <si>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</si>
  <si>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</si>
  <si>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</si>
  <si>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</si>
  <si>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</si>
  <si>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</si>
  <si>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</si>
  <si>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</si>
  <si>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</si>
  <si>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</si>
  <si>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</si>
  <si>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</si>
  <si>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</si>
  <si>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</si>
  <si>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</si>
  <si>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</si>
  <si>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</si>
  <si>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</si>
  <si>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</si>
  <si>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</si>
  <si>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</si>
  <si>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</si>
  <si>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</si>
  <si>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</si>
  <si>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</si>
  <si>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</si>
  <si>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</si>
  <si>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</si>
  <si>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</si>
  <si>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</si>
  <si>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</si>
  <si>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</si>
  <si>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</si>
  <si>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</si>
  <si>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</si>
  <si>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</si>
  <si>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</si>
  <si>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</si>
  <si>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</si>
  <si>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</si>
  <si>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</si>
  <si>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</si>
  <si>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</si>
  <si>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</si>
  <si>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</si>
  <si>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</si>
  <si>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</si>
  <si>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</si>
  <si>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</si>
  <si>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</si>
  <si>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</si>
  <si>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</si>
  <si>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</si>
  <si>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</si>
  <si>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</si>
  <si>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</si>
  <si>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</si>
  <si>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</si>
  <si>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</si>
  <si>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</si>
  <si>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</si>
  <si>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</si>
  <si>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</si>
  <si>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</si>
  <si>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</si>
  <si>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</si>
  <si>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</si>
  <si>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</si>
  <si>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</si>
  <si>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</si>
  <si>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</si>
  <si>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</si>
  <si>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</si>
  <si>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</si>
  <si>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</si>
  <si>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</si>
  <si>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</si>
  <si>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</si>
  <si>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</si>
  <si>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</si>
  <si>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</si>
  <si>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</si>
  <si>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</si>
  <si>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</si>
  <si>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</si>
  <si>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</si>
  <si>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</si>
  <si>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</si>
  <si>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</si>
  <si>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</si>
  <si>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</si>
  <si>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</si>
  <si>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</si>
  <si>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</si>
  <si>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</si>
  <si>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</si>
  <si>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</si>
  <si>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</si>
  <si>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</si>
  <si>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</si>
  <si>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</si>
  <si>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</si>
  <si>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</si>
  <si>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</si>
  <si>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</si>
  <si>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</si>
  <si>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</si>
  <si>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</si>
  <si>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</si>
  <si>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</si>
  <si>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</si>
  <si>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</si>
  <si>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</si>
  <si>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</si>
  <si>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</si>
  <si>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</si>
  <si>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</si>
  <si>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</si>
  <si>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</si>
  <si>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</si>
  <si>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</si>
  <si>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</si>
  <si>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</si>
  <si>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</si>
  <si>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</si>
  <si>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</si>
  <si>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</si>
  <si>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</si>
  <si>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</si>
  <si>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</si>
  <si>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</si>
  <si>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</si>
  <si>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</si>
  <si>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</si>
  <si>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</si>
  <si>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</si>
  <si>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</si>
  <si>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</si>
  <si>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</si>
  <si>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</si>
  <si>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</si>
  <si>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</si>
  <si>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</si>
  <si>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</si>
  <si>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</si>
  <si>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</si>
  <si>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</si>
  <si>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</si>
  <si>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</si>
  <si>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</si>
  <si>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</si>
  <si>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</si>
  <si>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</si>
  <si>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</si>
  <si>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</si>
  <si>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</si>
  <si>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</si>
  <si>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</si>
  <si>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</si>
  <si>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</si>
  <si>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</si>
  <si>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</si>
  <si>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</si>
  <si>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</si>
  <si>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</si>
  <si>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</si>
  <si>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</si>
  <si>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</si>
  <si>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</si>
  <si>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</si>
  <si>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</si>
  <si>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</si>
  <si>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</si>
  <si>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</si>
  <si>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</si>
  <si>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</si>
  <si>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</si>
  <si>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</si>
  <si>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</si>
  <si>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</si>
  <si>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</si>
  <si>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</si>
  <si>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</si>
  <si>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</si>
  <si>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</si>
  <si>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</si>
  <si>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</si>
  <si>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</si>
  <si>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</si>
  <si>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</si>
  <si>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</si>
  <si>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</si>
  <si>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</si>
  <si>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</si>
  <si>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</si>
  <si>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</si>
  <si>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</si>
  <si>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</si>
  <si>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</si>
  <si>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</si>
  <si>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</si>
  <si>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</si>
  <si>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</si>
  <si>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</si>
  <si>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</si>
  <si>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</si>
  <si>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</si>
  <si>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</si>
  <si>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</si>
  <si>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</si>
  <si>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</si>
  <si>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</si>
  <si>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</si>
  <si>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</si>
  <si>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</si>
  <si>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</si>
  <si>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</si>
  <si>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</si>
  <si>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</si>
  <si>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</si>
  <si>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</si>
  <si>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</si>
  <si>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</si>
  <si>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</si>
  <si>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</si>
  <si>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</si>
  <si>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</si>
  <si>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</si>
  <si>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</si>
  <si>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</si>
  <si>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</si>
  <si>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</si>
  <si>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</si>
  <si>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</si>
  <si>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</si>
  <si>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</si>
  <si>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</si>
  <si>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</si>
  <si>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</si>
  <si>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</si>
  <si>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</si>
  <si>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</si>
  <si>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</si>
  <si>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</si>
  <si>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</si>
  <si>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</si>
  <si>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</si>
  <si>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</si>
  <si>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</si>
  <si>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</si>
  <si>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</si>
  <si>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</si>
  <si>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</si>
  <si>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</si>
  <si>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</si>
  <si>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</si>
  <si>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</si>
  <si>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</si>
  <si>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</si>
  <si>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</si>
  <si>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</si>
  <si>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</si>
  <si>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</si>
  <si>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</si>
  <si>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</si>
  <si>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</si>
  <si>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</si>
  <si>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</si>
  <si>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</si>
  <si>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</si>
  <si>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</si>
  <si>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</si>
  <si>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</si>
  <si>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</si>
  <si>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</si>
  <si>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</si>
  <si>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</si>
  <si>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</si>
  <si>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</si>
  <si>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</si>
  <si>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</si>
  <si>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</si>
  <si>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</si>
  <si>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</si>
  <si>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</si>
  <si>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</si>
  <si>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</si>
  <si>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</si>
  <si>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</si>
  <si>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</si>
  <si>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</si>
  <si>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</si>
  <si>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</si>
  <si>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</si>
  <si>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</si>
  <si>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</si>
  <si>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</si>
  <si>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</si>
  <si>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</si>
  <si>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</si>
  <si>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</si>
  <si>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</si>
  <si>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</si>
  <si>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</si>
  <si>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</si>
  <si>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</si>
  <si>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</si>
  <si>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</si>
  <si>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</si>
  <si>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</si>
  <si>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</si>
  <si>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</si>
  <si>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</si>
  <si>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</si>
  <si>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</si>
  <si>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</si>
  <si>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</si>
  <si>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</si>
  <si>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</si>
  <si>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</si>
  <si>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</si>
  <si>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</si>
  <si>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</si>
  <si>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</si>
  <si>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</si>
  <si>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</si>
  <si>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</si>
  <si>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</si>
  <si>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</si>
  <si>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</si>
  <si>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</si>
  <si>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</si>
  <si>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</si>
  <si>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</si>
  <si>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</si>
  <si>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</si>
  <si>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</si>
  <si>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</si>
  <si>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</si>
  <si>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</si>
  <si>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</si>
  <si>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</si>
  <si>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</si>
  <si>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</si>
  <si>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</si>
  <si>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</si>
  <si>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</si>
  <si>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</si>
  <si>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</si>
  <si>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</si>
  <si>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</si>
  <si>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</si>
  <si>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</si>
  <si>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</si>
  <si>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</si>
  <si>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</si>
  <si>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</si>
  <si>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</si>
  <si>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</si>
  <si>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</si>
  <si>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</si>
  <si>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</si>
  <si>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</si>
  <si>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</si>
  <si>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</si>
  <si>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</si>
  <si>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</si>
  <si>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</si>
  <si>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</si>
  <si>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</si>
  <si>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</si>
  <si>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</si>
  <si>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</si>
  <si>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</si>
  <si>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</si>
  <si>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</si>
  <si>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</si>
  <si>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</si>
  <si>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</si>
  <si>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</si>
  <si>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</si>
  <si>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</si>
  <si>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</si>
  <si>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</si>
  <si>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</si>
  <si>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</si>
  <si>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</si>
  <si>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</si>
  <si>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</si>
  <si>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</si>
  <si>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</si>
  <si>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</si>
  <si>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</si>
  <si>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</si>
  <si>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</si>
  <si>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</si>
  <si>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</si>
  <si>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</si>
  <si>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</si>
  <si>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</si>
  <si>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</si>
  <si>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</si>
  <si>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</si>
  <si>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</si>
  <si>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</si>
  <si>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</si>
  <si>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</si>
  <si>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</si>
  <si>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</si>
  <si>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</si>
  <si>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</si>
  <si>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</si>
  <si>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</si>
  <si>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</si>
  <si>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</si>
  <si>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</si>
  <si>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</si>
  <si>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</si>
  <si>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</si>
  <si>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</si>
  <si>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</si>
  <si>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</si>
  <si>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</si>
  <si>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</si>
  <si>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</si>
  <si>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</si>
  <si>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</si>
  <si>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</si>
  <si>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</si>
  <si>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</si>
  <si>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</si>
  <si>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</si>
  <si>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</si>
  <si>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</si>
  <si>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</si>
  <si>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</si>
  <si>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</si>
  <si>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</si>
  <si>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</si>
  <si>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</si>
  <si>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</si>
  <si>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</si>
  <si>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</si>
  <si>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</si>
  <si>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</si>
  <si>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</si>
  <si>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</si>
  <si>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</si>
  <si>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</si>
  <si>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</si>
  <si>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</si>
  <si>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</si>
  <si>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</si>
  <si>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</si>
  <si>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</si>
  <si>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</si>
  <si>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</si>
  <si>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</si>
  <si>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</si>
  <si>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</si>
  <si>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</si>
  <si>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</si>
  <si>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</si>
  <si>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</si>
  <si>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</si>
  <si>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</si>
  <si>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</si>
  <si>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</si>
  <si>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</si>
  <si>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</si>
  <si>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</si>
  <si>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</si>
  <si>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</si>
  <si>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</si>
  <si>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</si>
  <si>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</si>
  <si>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</si>
  <si>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</si>
  <si>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</si>
  <si>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</si>
  <si>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</si>
  <si>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</si>
  <si>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</si>
  <si>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</si>
  <si>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</si>
  <si>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</si>
  <si>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</si>
  <si>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</si>
  <si>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</si>
  <si>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</si>
  <si>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</si>
  <si>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</si>
  <si>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</si>
  <si>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</si>
  <si>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</si>
  <si>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</si>
  <si>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</si>
  <si>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</si>
  <si>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</si>
  <si>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</si>
  <si>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</si>
  <si>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</si>
  <si>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</si>
  <si>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</si>
  <si>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</si>
  <si>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</si>
  <si>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</si>
  <si>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</si>
  <si>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</si>
  <si>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</si>
  <si>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</si>
  <si>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</si>
  <si>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</si>
  <si>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</si>
  <si>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</si>
  <si>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</si>
  <si>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</si>
  <si>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</si>
  <si>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</si>
  <si>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</si>
  <si>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</si>
  <si>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</si>
  <si>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</si>
  <si>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</si>
  <si>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</si>
  <si>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</si>
  <si>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</si>
  <si>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</si>
  <si>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</si>
  <si>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</si>
  <si>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</si>
  <si>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</si>
  <si>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</si>
  <si>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</si>
  <si>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</si>
  <si>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</si>
  <si>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</si>
  <si>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</si>
  <si>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</si>
  <si>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</si>
  <si>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</si>
  <si>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</si>
  <si>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</si>
  <si>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</si>
  <si>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</si>
  <si>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</si>
  <si>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</si>
  <si>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</si>
  <si>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</si>
  <si>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</si>
  <si>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</si>
  <si>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</si>
  <si>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</si>
  <si>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</si>
  <si>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</si>
  <si>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</si>
  <si>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</si>
  <si>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</si>
  <si>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</si>
  <si>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</si>
  <si>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</si>
  <si>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</si>
  <si>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</si>
  <si>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</si>
  <si>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</si>
  <si>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</si>
  <si>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</si>
  <si>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</si>
  <si>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</si>
  <si>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</si>
  <si>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</si>
  <si>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</si>
  <si>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</si>
  <si>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</si>
  <si>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</si>
  <si>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</si>
  <si>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</si>
  <si>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</si>
  <si>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</si>
  <si>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</si>
  <si>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</si>
  <si>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</si>
  <si>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</si>
  <si>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</si>
  <si>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</si>
  <si>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</si>
  <si>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</si>
  <si>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</si>
  <si>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</si>
  <si>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</si>
  <si>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</si>
  <si>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</si>
  <si>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</si>
  <si>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</si>
  <si>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</si>
  <si>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</si>
  <si>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</si>
  <si>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</si>
  <si>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</si>
  <si>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</si>
  <si>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</si>
  <si>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</si>
  <si>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</si>
  <si>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</si>
  <si>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</si>
  <si>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</si>
  <si>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</si>
  <si>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</si>
  <si>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</si>
  <si>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</si>
  <si>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</si>
  <si>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</si>
  <si>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</si>
  <si>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</si>
  <si>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</si>
  <si>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</si>
  <si>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</si>
  <si>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</si>
  <si>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</si>
  <si>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</si>
  <si>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</si>
  <si>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</si>
  <si>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</si>
  <si>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</si>
  <si>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</si>
  <si>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</si>
  <si>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</si>
  <si>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</si>
  <si>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</si>
  <si>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</si>
  <si>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</si>
  <si>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</si>
  <si>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</si>
  <si>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</si>
  <si>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</si>
  <si>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</si>
  <si>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</si>
  <si>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</si>
  <si>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</si>
  <si>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</si>
  <si>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</si>
  <si>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</si>
  <si>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</si>
  <si>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</si>
  <si>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</si>
  <si>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</si>
  <si>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</si>
  <si>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</si>
  <si>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</si>
  <si>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</si>
  <si>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</si>
  <si>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</si>
  <si>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</si>
  <si>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</si>
  <si>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</si>
  <si>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</si>
  <si>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</si>
  <si>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</si>
  <si>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</si>
  <si>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</si>
  <si>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</si>
  <si>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</si>
  <si>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</si>
  <si>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</si>
  <si>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</si>
  <si>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</si>
  <si>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</si>
  <si>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</si>
  <si>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</si>
  <si>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</si>
  <si>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</si>
  <si>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</si>
  <si>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</si>
  <si>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</si>
  <si>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</si>
  <si>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</si>
  <si>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</si>
  <si>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</si>
  <si>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</si>
  <si>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</si>
  <si>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</si>
  <si>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</si>
  <si>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</si>
  <si>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</si>
  <si>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</si>
  <si>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</si>
  <si>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</si>
  <si>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</si>
  <si>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</si>
  <si>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</si>
  <si>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</si>
  <si>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</si>
  <si>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</si>
  <si>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</si>
  <si>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</si>
  <si>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</si>
  <si>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</si>
  <si>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</si>
  <si>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</si>
  <si>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</si>
  <si>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</si>
  <si>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</si>
  <si>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</si>
  <si>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</si>
  <si>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</si>
  <si>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</si>
  <si>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</si>
  <si>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</si>
  <si>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</si>
  <si>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</si>
  <si>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</si>
  <si>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</si>
  <si>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</si>
  <si>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</si>
  <si>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</si>
  <si>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</si>
  <si>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</si>
  <si>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</si>
  <si>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</si>
  <si>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</si>
  <si>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</si>
  <si>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</si>
  <si>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</si>
  <si>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</si>
  <si>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</si>
  <si>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</si>
  <si>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</si>
  <si>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</si>
  <si>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</si>
  <si>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</si>
  <si>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</si>
  <si>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</si>
  <si>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</si>
  <si>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</si>
  <si>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</si>
  <si>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</si>
  <si>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</si>
  <si>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</si>
  <si>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</si>
  <si>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</si>
  <si>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</si>
  <si>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</si>
  <si>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</si>
  <si>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</si>
  <si>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</si>
  <si>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</si>
  <si>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</si>
  <si>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</si>
  <si>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</si>
  <si>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</si>
  <si>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</si>
  <si>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</si>
  <si>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</si>
  <si>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</si>
  <si>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</si>
  <si>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</si>
  <si>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</si>
  <si>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</si>
  <si>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</si>
  <si>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</si>
  <si>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</si>
  <si>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</si>
  <si>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</si>
  <si>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</si>
  <si>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</si>
  <si>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</si>
  <si>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</si>
  <si>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</si>
  <si>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</si>
  <si>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</si>
  <si>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</si>
  <si>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</si>
  <si>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</si>
  <si>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</si>
  <si>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</si>
  <si>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</si>
  <si>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</si>
  <si>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</si>
  <si>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</si>
  <si>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</si>
  <si>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</si>
  <si>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</si>
  <si>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</si>
  <si>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</si>
  <si>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</si>
  <si>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</si>
  <si>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</si>
  <si>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</si>
  <si>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</si>
  <si>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</si>
  <si>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</si>
  <si>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</si>
  <si>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</si>
  <si>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</si>
  <si>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</si>
  <si>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</si>
  <si>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</si>
  <si>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</si>
  <si>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</si>
  <si>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</si>
  <si>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</si>
  <si>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</si>
  <si>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</si>
  <si>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</si>
  <si>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</si>
  <si>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</si>
  <si>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</si>
  <si>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</si>
  <si>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</si>
  <si>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</si>
  <si>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</si>
  <si>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</si>
  <si>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</si>
  <si>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</si>
  <si>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</si>
  <si>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</si>
  <si>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</si>
  <si>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</si>
  <si>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</si>
  <si>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</si>
  <si>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</si>
  <si>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</si>
  <si>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</si>
  <si>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</si>
  <si>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</si>
  <si>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</si>
  <si>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</si>
  <si>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</si>
  <si>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</si>
  <si>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</si>
  <si>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</si>
  <si>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</si>
  <si>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</si>
  <si>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</si>
  <si>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</si>
  <si>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</si>
  <si>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</si>
  <si>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</si>
  <si>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</si>
  <si>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</si>
  <si>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</si>
  <si>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</si>
  <si>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</si>
  <si>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</si>
  <si>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</si>
  <si>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</si>
  <si>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</si>
  <si>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</si>
  <si>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</si>
  <si>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</si>
  <si>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</si>
  <si>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</si>
  <si>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</si>
  <si>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</si>
  <si>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</si>
  <si>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</si>
  <si>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</si>
  <si>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</si>
  <si>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</si>
  <si>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</si>
  <si>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</si>
  <si>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</si>
  <si>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</si>
  <si>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</si>
  <si>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</si>
  <si>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</si>
  <si>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</si>
  <si>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</si>
  <si>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</si>
  <si>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</si>
  <si>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</si>
  <si>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</si>
  <si>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</si>
  <si>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</si>
  <si>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</si>
  <si>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</si>
  <si>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</si>
  <si>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</si>
  <si>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</si>
  <si>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</si>
  <si>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</si>
  <si>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</si>
  <si>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</si>
  <si>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</si>
  <si>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</si>
  <si>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</si>
  <si>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</si>
  <si>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</si>
  <si>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</si>
  <si>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</si>
  <si>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</si>
  <si>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</si>
  <si>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</si>
  <si>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</si>
  <si>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</si>
  <si>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</si>
  <si>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</si>
  <si>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</si>
  <si>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</si>
  <si>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</si>
  <si>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</si>
  <si>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</si>
  <si>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</si>
  <si>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</si>
  <si>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</si>
  <si>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</si>
  <si>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</si>
  <si>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</si>
  <si>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</si>
  <si>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</si>
  <si>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</si>
  <si>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</si>
  <si>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</si>
  <si>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</si>
  <si>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</si>
  <si>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</si>
  <si>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</si>
  <si>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</si>
  <si>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</si>
  <si>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</si>
  <si>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</si>
  <si>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</si>
  <si>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</si>
  <si>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</si>
  <si>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</si>
  <si>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</si>
  <si>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</si>
  <si>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</si>
  <si>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</si>
  <si>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</si>
  <si>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</si>
  <si>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</si>
  <si>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</si>
  <si>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</si>
  <si>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</si>
  <si>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</si>
  <si>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</si>
  <si>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</si>
  <si>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</si>
  <si>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</si>
  <si>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</si>
  <si>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</si>
  <si>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</si>
  <si>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</si>
  <si>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</si>
  <si>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</si>
  <si>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</si>
  <si>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</si>
  <si>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</si>
  <si>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</si>
  <si>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</si>
  <si>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</si>
  <si>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</si>
  <si>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</si>
  <si>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</si>
  <si>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</si>
  <si>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</si>
  <si>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</si>
  <si>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</si>
  <si>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</si>
  <si>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</si>
  <si>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</si>
  <si>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</si>
  <si>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</si>
  <si>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</si>
  <si>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</si>
  <si>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</si>
  <si>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</si>
  <si>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</si>
  <si>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</si>
  <si>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</si>
  <si>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</si>
  <si>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</si>
  <si>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</si>
  <si>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</si>
  <si>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</si>
  <si>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</si>
  <si>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</si>
  <si>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</si>
  <si>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</si>
  <si>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</si>
  <si>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</si>
  <si>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</si>
  <si>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</si>
  <si>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</si>
  <si>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</si>
  <si>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</si>
  <si>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</si>
  <si>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</si>
  <si>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</si>
  <si>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</si>
  <si>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</si>
  <si>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</si>
  <si>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</si>
  <si>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</si>
  <si>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</si>
  <si>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</si>
  <si>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</si>
  <si>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</si>
  <si>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</si>
  <si>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</si>
  <si>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</si>
  <si>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</si>
  <si>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</si>
  <si>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</si>
  <si>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</si>
  <si>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</si>
  <si>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</si>
  <si>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</si>
  <si>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</si>
  <si>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</si>
  <si>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</si>
  <si>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</si>
  <si>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</si>
  <si>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</si>
  <si>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</si>
  <si>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</si>
  <si>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</si>
  <si>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</si>
  <si>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</si>
  <si>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</si>
  <si>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</si>
  <si>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</si>
  <si>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</si>
  <si>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</si>
  <si>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</si>
  <si>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</si>
  <si>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</si>
  <si>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</si>
  <si>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</si>
  <si>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</si>
  <si>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</si>
  <si>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</si>
  <si>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</si>
  <si>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</si>
  <si>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</si>
  <si>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</si>
  <si>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</si>
  <si>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</si>
  <si>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</si>
  <si>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</si>
  <si>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</si>
  <si>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</si>
  <si>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</si>
  <si>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</si>
  <si>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</si>
  <si>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</si>
  <si>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</si>
  <si>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</si>
  <si>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</si>
  <si>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</si>
  <si>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</si>
  <si>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</si>
  <si>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</si>
  <si>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</si>
  <si>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</si>
  <si>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</si>
  <si>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</si>
  <si>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</si>
  <si>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</si>
  <si>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</si>
  <si>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</si>
  <si>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</si>
  <si>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</si>
  <si>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</si>
  <si>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</si>
  <si>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</si>
  <si>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</si>
  <si>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</si>
  <si>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</si>
  <si>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</si>
  <si>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</si>
  <si>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</si>
  <si>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</si>
  <si>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</si>
  <si>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</si>
  <si>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</si>
  <si>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</si>
  <si>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</si>
  <si>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</si>
  <si>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</si>
  <si>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</si>
  <si>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</si>
  <si>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</si>
  <si>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</si>
  <si>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</si>
  <si>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</si>
  <si>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</si>
  <si>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</si>
  <si>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</si>
  <si>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</si>
  <si>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</si>
  <si>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</si>
  <si>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</si>
  <si>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</si>
  <si>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</si>
  <si>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</si>
  <si>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</si>
  <si>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</si>
  <si>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</si>
  <si>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</si>
  <si>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</si>
  <si>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</si>
  <si>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</si>
  <si>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</si>
  <si>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</si>
  <si>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</si>
  <si>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</si>
  <si>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</si>
  <si>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</si>
  <si>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</si>
  <si>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</si>
  <si>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</si>
  <si>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</si>
  <si>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</si>
  <si>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</si>
  <si>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</si>
  <si>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</si>
  <si>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</si>
  <si>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</si>
  <si>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</si>
  <si>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</si>
  <si>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</si>
  <si>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</si>
  <si>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</si>
  <si>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</si>
  <si>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</si>
  <si>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</si>
  <si>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</si>
  <si>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</si>
  <si>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</si>
  <si>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</si>
  <si>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</si>
  <si>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</si>
  <si>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</si>
  <si>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</si>
  <si>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</si>
  <si>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</si>
  <si>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</si>
  <si>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</si>
  <si>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</si>
  <si>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</si>
  <si>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</si>
  <si>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</si>
  <si>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</si>
  <si>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</si>
  <si>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</si>
  <si>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</si>
  <si>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</si>
  <si>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</si>
  <si>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</si>
  <si>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</si>
  <si>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</si>
  <si>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</si>
  <si>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</si>
  <si>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</si>
  <si>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</si>
  <si>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</si>
  <si>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</si>
  <si>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</si>
  <si>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</si>
  <si>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</si>
  <si>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</si>
  <si>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</si>
  <si>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</si>
  <si>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</si>
  <si>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</si>
  <si>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</si>
  <si>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</si>
  <si>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</si>
  <si>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</si>
  <si>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</si>
  <si>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</si>
  <si>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</si>
  <si>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</si>
  <si>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</si>
  <si>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</si>
  <si>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</si>
  <si>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</si>
  <si>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</si>
  <si>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</si>
  <si>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</si>
  <si>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</si>
  <si>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</si>
  <si>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</si>
  <si>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</si>
  <si>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</si>
  <si>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</si>
  <si>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</si>
  <si>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</si>
  <si>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</si>
  <si>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</si>
  <si>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</si>
  <si>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</si>
  <si>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</si>
  <si>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</si>
  <si>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</si>
  <si>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</si>
  <si>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</si>
  <si>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</si>
  <si>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</si>
  <si>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</si>
  <si>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</si>
  <si>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</si>
  <si>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</si>
  <si>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</si>
  <si>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</si>
  <si>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</si>
  <si>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</si>
  <si>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</si>
  <si>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</si>
  <si>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</si>
  <si>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</si>
  <si>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</si>
  <si>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</si>
  <si>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</si>
  <si>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</si>
  <si>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</si>
  <si>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</si>
  <si>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</si>
  <si>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</si>
  <si>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</si>
  <si>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</si>
  <si>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</si>
  <si>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</si>
  <si>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</si>
  <si>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</si>
  <si>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</si>
  <si>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</si>
  <si>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</si>
  <si>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</si>
  <si>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</si>
  <si>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</si>
  <si>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</si>
  <si>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</si>
  <si>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</si>
  <si>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</si>
  <si>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</si>
  <si>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</si>
  <si>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</si>
  <si>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</si>
  <si>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</si>
  <si>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</si>
  <si>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</si>
  <si>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</si>
  <si>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</si>
  <si>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</si>
  <si>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</si>
  <si>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</si>
  <si>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</si>
  <si>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</si>
  <si>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</si>
  <si>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</si>
  <si>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</si>
  <si>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</si>
  <si>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</si>
  <si>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</si>
  <si>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</si>
  <si>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</si>
  <si>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</si>
  <si>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</si>
  <si>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</si>
  <si>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</si>
  <si>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</si>
  <si>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</si>
  <si>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</si>
  <si>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</si>
  <si>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</si>
  <si>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</si>
  <si>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</si>
  <si>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</si>
  <si>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</si>
  <si>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</si>
  <si>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</si>
  <si>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</si>
  <si>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</si>
  <si>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</si>
  <si>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</si>
  <si>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</si>
  <si>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</si>
  <si>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</si>
  <si>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</si>
  <si>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</si>
  <si>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</si>
  <si>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</si>
  <si>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</si>
  <si>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</si>
  <si>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</si>
  <si>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</si>
  <si>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</si>
  <si>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</si>
  <si>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</si>
  <si>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</si>
  <si>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</si>
  <si>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</si>
  <si>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</si>
  <si>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</si>
  <si>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</si>
  <si>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</si>
  <si>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</si>
  <si>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</si>
  <si>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</si>
  <si>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</si>
  <si>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</si>
  <si>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</si>
  <si>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</si>
  <si>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</si>
  <si>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</si>
  <si>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</si>
  <si>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</si>
  <si>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</si>
  <si>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</si>
  <si>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</si>
  <si>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</si>
  <si>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</si>
  <si>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</si>
  <si>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</si>
  <si>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</si>
  <si>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</si>
  <si>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</si>
  <si>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</si>
  <si>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</si>
  <si>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</si>
  <si>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</si>
  <si>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</si>
  <si>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</si>
  <si>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</si>
  <si>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</si>
  <si>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</si>
  <si>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</si>
  <si>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</si>
  <si>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</si>
  <si>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</si>
  <si>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</si>
  <si>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</si>
  <si>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</si>
  <si>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</si>
  <si>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</si>
  <si>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</si>
  <si>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</si>
  <si>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</si>
  <si>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</si>
  <si>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</si>
  <si>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</si>
  <si>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</si>
  <si>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</si>
  <si>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</si>
  <si>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</si>
  <si>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</si>
  <si>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</si>
  <si>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</si>
  <si>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</si>
  <si>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</si>
  <si>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</si>
  <si>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</si>
  <si>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</si>
  <si>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</si>
  <si>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</si>
  <si>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</si>
  <si>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</si>
  <si>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</si>
  <si>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</si>
  <si>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</si>
  <si>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</si>
  <si>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</si>
  <si>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</si>
  <si>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</si>
  <si>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</si>
  <si>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</si>
  <si>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</si>
  <si>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</si>
  <si>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</si>
  <si>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</si>
  <si>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</si>
  <si>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</si>
  <si>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</si>
  <si>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</si>
  <si>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</si>
  <si>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</si>
  <si>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</si>
  <si>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</si>
  <si>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</si>
  <si>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</si>
  <si>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</si>
  <si>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</si>
  <si>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</si>
  <si>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</si>
  <si>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</si>
  <si>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</si>
  <si>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</si>
  <si>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</si>
  <si>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</si>
  <si>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</si>
  <si>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</si>
  <si>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</si>
  <si>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</si>
  <si>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</si>
  <si>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</si>
  <si>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</si>
  <si>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</si>
  <si>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</si>
  <si>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</si>
  <si>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</si>
  <si>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</si>
  <si>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</si>
  <si>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</si>
  <si>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</si>
  <si>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</si>
  <si>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</si>
  <si>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</si>
  <si>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</si>
  <si>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</si>
  <si>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</si>
  <si>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</si>
  <si>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</si>
  <si>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</si>
  <si>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</si>
  <si>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</si>
  <si>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</si>
  <si>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</si>
  <si>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</si>
  <si>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</si>
  <si>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</si>
  <si>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</si>
  <si>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</si>
  <si>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</si>
  <si>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</si>
  <si>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</si>
  <si>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</si>
  <si>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</si>
  <si>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</si>
  <si>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</si>
  <si>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</si>
  <si>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</si>
  <si>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</si>
  <si>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</si>
  <si>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</si>
  <si>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</si>
  <si>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</si>
  <si>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</si>
  <si>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</si>
  <si>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</si>
  <si>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</si>
  <si>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</si>
  <si>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</si>
  <si>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</si>
  <si>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</si>
  <si>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</si>
  <si>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</si>
  <si>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</si>
  <si>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</si>
  <si>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</si>
  <si>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</si>
  <si>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</si>
  <si>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</si>
  <si>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</si>
  <si>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</si>
  <si>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</si>
  <si>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</si>
  <si>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</si>
  <si>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</si>
  <si>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</si>
  <si>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</si>
  <si>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</si>
  <si>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</si>
  <si>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</si>
  <si>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</si>
  <si>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</si>
  <si>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</si>
  <si>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</si>
  <si>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</si>
  <si>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</si>
  <si>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</si>
  <si>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</si>
  <si>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</si>
  <si>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</si>
  <si>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</si>
  <si>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</si>
  <si>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</si>
  <si>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</si>
  <si>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</si>
  <si>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</si>
  <si>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</si>
  <si>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</si>
  <si>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</si>
  <si>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</si>
  <si>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</si>
  <si>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</si>
  <si>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</si>
  <si>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</si>
  <si>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</si>
  <si>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</si>
  <si>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</si>
  <si>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</si>
  <si>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</si>
  <si>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</si>
  <si>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</si>
  <si>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</si>
  <si>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</si>
  <si>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</si>
  <si>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</si>
  <si>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</si>
  <si>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</si>
  <si>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</si>
  <si>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</si>
  <si>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</si>
  <si>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</si>
  <si>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</si>
  <si>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</si>
  <si>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</si>
  <si>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</si>
  <si>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</si>
  <si>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</si>
  <si>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</si>
  <si>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</si>
  <si>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</si>
  <si>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</si>
  <si>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</si>
  <si>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</si>
  <si>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</si>
  <si>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</si>
  <si>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</si>
  <si>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</si>
  <si>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</si>
  <si>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</si>
  <si>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</si>
  <si>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</si>
  <si>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</si>
  <si>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</si>
  <si>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</si>
  <si>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</si>
  <si>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</si>
  <si>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</si>
  <si>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</si>
  <si>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</si>
  <si>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</si>
  <si>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</si>
  <si>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</si>
  <si>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</si>
  <si>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</si>
  <si>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</si>
  <si>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</si>
  <si>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</si>
  <si>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</si>
  <si>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</si>
  <si>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</si>
  <si>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</si>
  <si>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</si>
  <si>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</si>
  <si>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</si>
  <si>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</si>
  <si>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</si>
  <si>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</si>
  <si>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</si>
  <si>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</si>
  <si>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</si>
  <si>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</si>
  <si>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</si>
  <si>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</si>
  <si>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</si>
  <si>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</si>
  <si>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</si>
  <si>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</si>
  <si>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</si>
  <si>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</si>
  <si>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</si>
  <si>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</si>
  <si>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</si>
  <si>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</si>
  <si>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</si>
  <si>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</si>
  <si>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</si>
  <si>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</si>
  <si>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</si>
  <si>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</si>
  <si>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</si>
  <si>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</si>
  <si>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</si>
  <si>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</si>
  <si>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</si>
  <si>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</si>
  <si>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</si>
  <si>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</si>
  <si>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</si>
  <si>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</si>
  <si>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</si>
  <si>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</si>
  <si>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</si>
  <si>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</si>
  <si>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</si>
  <si>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</si>
  <si>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</si>
  <si>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</si>
  <si>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</si>
  <si>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</si>
  <si>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</si>
  <si>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</si>
  <si>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</si>
  <si>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</si>
  <si>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</si>
  <si>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</si>
  <si>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</si>
  <si>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</si>
  <si>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</si>
  <si>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</si>
  <si>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</si>
  <si>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</si>
  <si>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</si>
  <si>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</si>
  <si>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</si>
  <si>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</si>
  <si>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</si>
  <si>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</si>
  <si>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</si>
  <si>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</si>
  <si>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</si>
  <si>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</si>
  <si>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</si>
  <si>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</si>
  <si>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</si>
  <si>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</si>
  <si>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</si>
  <si>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</si>
  <si>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</si>
  <si>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</si>
  <si>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</si>
  <si>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</si>
  <si>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</si>
  <si>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</si>
  <si>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</si>
  <si>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</si>
  <si>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</si>
  <si>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</si>
  <si>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</si>
  <si>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</si>
  <si>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</si>
  <si>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</si>
  <si>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</si>
  <si>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</si>
  <si>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</si>
  <si>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</si>
  <si>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</si>
  <si>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</si>
  <si>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</si>
  <si>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</si>
  <si>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</si>
  <si>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</si>
  <si>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</si>
  <si>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</si>
  <si>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</si>
  <si>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</si>
  <si>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</si>
  <si>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</si>
  <si>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</si>
  <si>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</si>
  <si>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</si>
  <si>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</si>
  <si>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</si>
  <si>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</si>
  <si>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</si>
  <si>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</si>
  <si>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</si>
  <si>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</si>
  <si>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</si>
  <si>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</si>
  <si>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</si>
  <si>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</si>
  <si>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</si>
  <si>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</si>
  <si>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</si>
  <si>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</si>
  <si>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</si>
  <si>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</si>
  <si>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</si>
  <si>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</si>
  <si>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</si>
  <si>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</si>
  <si>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</si>
  <si>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</si>
  <si>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</si>
  <si>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</si>
  <si>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</si>
  <si>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</si>
  <si>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</si>
  <si>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</si>
  <si>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</si>
  <si>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</si>
  <si>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</si>
  <si>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</si>
  <si>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</si>
  <si>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</si>
  <si>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</si>
  <si>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</si>
  <si>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</si>
  <si>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</si>
  <si>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</si>
  <si>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</si>
  <si>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</si>
  <si>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</si>
  <si>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</si>
  <si>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</si>
  <si>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</si>
  <si>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</si>
  <si>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</si>
  <si>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</si>
  <si>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</si>
  <si>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</si>
  <si>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</si>
  <si>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</si>
  <si>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</si>
  <si>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</si>
  <si>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</si>
  <si>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</si>
  <si>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</si>
  <si>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</si>
  <si>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</si>
  <si>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</si>
  <si>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</si>
  <si>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</si>
  <si>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</si>
  <si>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</si>
  <si>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</si>
  <si>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</si>
  <si>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</si>
  <si>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</si>
  <si>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</si>
  <si>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</si>
  <si>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</si>
  <si>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</si>
  <si>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</si>
  <si>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</si>
  <si>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</si>
  <si>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</si>
  <si>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</si>
  <si>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</si>
  <si>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</si>
  <si>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</si>
  <si>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</si>
  <si>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</si>
  <si>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</si>
  <si>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</si>
  <si>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</si>
  <si>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</si>
  <si>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</si>
  <si>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</si>
  <si>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</si>
  <si>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</si>
  <si>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</si>
  <si>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</si>
  <si>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</si>
  <si>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</si>
  <si>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</si>
  <si>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</si>
  <si>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</si>
  <si>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</si>
  <si>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</si>
  <si>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</si>
  <si>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</si>
  <si>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</si>
  <si>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</si>
  <si>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</si>
  <si>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</si>
  <si>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</si>
  <si>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</si>
  <si>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</si>
  <si>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</si>
  <si>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</si>
  <si>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</si>
  <si>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</si>
  <si>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</si>
  <si>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</si>
  <si>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</si>
  <si>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</si>
  <si>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</si>
  <si>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</si>
  <si>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</si>
  <si>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</si>
  <si>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</si>
  <si>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</si>
  <si>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</si>
  <si>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</si>
  <si>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</si>
  <si>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</si>
  <si>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</si>
  <si>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</si>
  <si>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</si>
  <si>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</si>
  <si>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</si>
  <si>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</si>
  <si>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</si>
  <si>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</si>
  <si>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</si>
  <si>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</si>
  <si>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</si>
  <si>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</si>
  <si>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</si>
  <si>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</si>
  <si>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</si>
  <si>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</si>
  <si>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</si>
  <si>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</si>
  <si>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</si>
  <si>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</si>
  <si>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</si>
  <si>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</si>
  <si>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</si>
  <si>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</si>
  <si>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</si>
  <si>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</si>
  <si>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</si>
  <si>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</si>
  <si>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</si>
  <si>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</si>
  <si>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</si>
  <si>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</si>
  <si>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</si>
  <si>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</si>
  <si>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</si>
  <si>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</si>
  <si>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</si>
  <si>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</si>
  <si>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</si>
  <si>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</si>
  <si>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</si>
  <si>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</si>
  <si>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</si>
  <si>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</si>
  <si>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</si>
  <si>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</si>
  <si>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</si>
  <si>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</si>
  <si>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</si>
  <si>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</si>
  <si>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</si>
  <si>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</si>
  <si>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</si>
  <si>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</si>
  <si>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</si>
  <si>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</si>
  <si>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</si>
  <si>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</si>
  <si>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</si>
  <si>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</si>
  <si>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</si>
  <si>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</si>
  <si>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</si>
  <si>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</si>
  <si>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</si>
  <si>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</si>
  <si>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</si>
  <si>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</si>
  <si>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</si>
  <si>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</si>
  <si>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</si>
  <si>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</si>
  <si>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</si>
  <si>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</si>
  <si>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</si>
  <si>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</si>
  <si>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</si>
  <si>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</si>
  <si>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</si>
  <si>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</si>
  <si>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</si>
  <si>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</si>
  <si>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</si>
  <si>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</si>
  <si>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</si>
  <si>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</si>
  <si>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</si>
  <si>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</si>
  <si>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</si>
  <si>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</si>
  <si>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</si>
  <si>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</si>
  <si>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</si>
  <si>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</si>
  <si>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</si>
  <si>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</si>
  <si>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</si>
  <si>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</si>
  <si>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</si>
  <si>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</si>
  <si>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</si>
  <si>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</si>
  <si>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</si>
  <si>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</si>
  <si>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</si>
  <si>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</si>
  <si>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</si>
  <si>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</si>
  <si>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</si>
  <si>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</si>
  <si>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</si>
  <si>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</si>
  <si>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</si>
  <si>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</si>
  <si>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</si>
  <si>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</si>
  <si>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</si>
  <si>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</si>
  <si>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</si>
  <si>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</si>
  <si>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</si>
  <si>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</si>
  <si>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</si>
  <si>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</si>
  <si>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</si>
  <si>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</si>
  <si>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</si>
  <si>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</si>
  <si>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</si>
  <si>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</si>
  <si>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</si>
  <si>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</si>
  <si>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</si>
  <si>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</si>
  <si>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</si>
  <si>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</si>
  <si>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</si>
  <si>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</si>
  <si>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</si>
  <si>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</si>
  <si>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</si>
  <si>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</si>
  <si>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</si>
  <si>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</si>
  <si>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</si>
  <si>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</si>
  <si>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</si>
  <si>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</si>
  <si>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</si>
  <si>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</si>
  <si>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</si>
  <si>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</si>
  <si>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</si>
  <si>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</si>
  <si>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</si>
  <si>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</si>
  <si>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</si>
  <si>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</si>
  <si>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</si>
  <si>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</si>
  <si>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</si>
  <si>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</si>
  <si>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</si>
  <si>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</si>
  <si>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</si>
  <si>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</si>
  <si>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</si>
  <si>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</si>
  <si>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</si>
  <si>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</si>
  <si>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</si>
  <si>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</si>
  <si>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</si>
  <si>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</si>
  <si>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</si>
  <si>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</si>
  <si>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</si>
  <si>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</si>
  <si>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</si>
  <si>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</si>
  <si>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</si>
  <si>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</si>
  <si>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</si>
  <si>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</si>
  <si>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</si>
  <si>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</si>
  <si>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</si>
  <si>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</si>
  <si>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</si>
  <si>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</si>
  <si>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</si>
  <si>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</si>
  <si>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</si>
  <si>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</si>
  <si>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</si>
  <si>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</si>
  <si>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</si>
  <si>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</si>
  <si>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</si>
  <si>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</si>
  <si>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</si>
  <si>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</si>
  <si>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</si>
  <si>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</si>
  <si>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</si>
  <si>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</si>
  <si>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</si>
  <si>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</si>
  <si>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</si>
  <si>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</si>
  <si>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</si>
  <si>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</si>
  <si>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</si>
  <si>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</si>
  <si>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</si>
  <si>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</si>
  <si>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</si>
  <si>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</si>
  <si>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</si>
  <si>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</si>
  <si>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</si>
  <si>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</si>
  <si>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</si>
  <si>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</si>
  <si>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</si>
  <si>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</si>
  <si>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</si>
  <si>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</si>
  <si>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</si>
  <si>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</si>
  <si>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</si>
  <si>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</si>
  <si>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</si>
  <si>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</si>
  <si>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</si>
  <si>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</si>
  <si>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</si>
  <si>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</si>
  <si>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</si>
  <si>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</si>
  <si>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</si>
  <si>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</si>
  <si>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</si>
  <si>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</si>
  <si>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</si>
  <si>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</si>
  <si>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</si>
  <si>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</si>
  <si>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</si>
  <si>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</si>
  <si>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</si>
  <si>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</si>
  <si>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</si>
  <si>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</si>
  <si>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</si>
  <si>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</si>
  <si>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</si>
  <si>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</si>
  <si>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</si>
  <si>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</si>
  <si>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</si>
  <si>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</si>
  <si>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</si>
  <si>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</si>
  <si>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</si>
  <si>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</si>
  <si>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</si>
  <si>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</si>
  <si>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</si>
  <si>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</si>
  <si>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</si>
  <si>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</si>
  <si>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</si>
  <si>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</si>
  <si>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</si>
  <si>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</si>
  <si>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</si>
  <si>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</si>
  <si>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</si>
  <si>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</si>
  <si>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</si>
  <si>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</si>
  <si>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</si>
  <si>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</si>
  <si>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</si>
  <si>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</si>
  <si>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</si>
  <si>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</si>
  <si>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</si>
  <si>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</si>
  <si>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</si>
  <si>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</si>
  <si>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</si>
  <si>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</si>
  <si>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</si>
  <si>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</si>
  <si>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</si>
  <si>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</si>
  <si>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</si>
  <si>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</si>
  <si>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</si>
  <si>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</si>
  <si>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</si>
  <si>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</si>
  <si>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</si>
  <si>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</si>
  <si>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</si>
  <si>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</si>
  <si>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</si>
  <si>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</si>
  <si>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</si>
  <si>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</si>
  <si>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</si>
  <si>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</si>
  <si>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</si>
  <si>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</si>
  <si>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</si>
  <si>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</si>
  <si>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</si>
  <si>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</si>
  <si>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</si>
  <si>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</si>
  <si>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</si>
  <si>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</si>
  <si>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</si>
  <si>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</si>
  <si>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</si>
  <si>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</si>
  <si>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</si>
  <si>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</si>
  <si>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</si>
  <si>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</si>
  <si>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</si>
  <si>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</si>
  <si>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</si>
  <si>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</si>
  <si>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</si>
  <si>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</si>
  <si>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</si>
  <si>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</si>
  <si>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</si>
  <si>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</si>
  <si>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</si>
  <si>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</si>
  <si>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</si>
  <si>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</si>
  <si>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</si>
  <si>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</si>
  <si>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</si>
  <si>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</si>
  <si>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</si>
  <si>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</si>
  <si>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</si>
  <si>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</si>
  <si>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</si>
  <si>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</si>
  <si>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</si>
  <si>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</si>
  <si>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</si>
  <si>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</si>
  <si>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</si>
  <si>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</si>
  <si>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</si>
  <si>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</si>
  <si>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</si>
  <si>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</si>
  <si>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</si>
  <si>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</si>
  <si>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</si>
  <si>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</si>
  <si>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</si>
  <si>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</si>
  <si>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</si>
  <si>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</si>
  <si>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</si>
  <si>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</si>
  <si>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</si>
  <si>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</si>
  <si>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</si>
  <si>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</si>
  <si>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</si>
  <si>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</si>
  <si>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</si>
  <si>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</si>
  <si>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</si>
  <si>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</si>
  <si>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</si>
  <si>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</si>
  <si>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</si>
  <si>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</si>
  <si>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</si>
  <si>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</si>
  <si>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</si>
  <si>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</si>
  <si>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</si>
  <si>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</si>
  <si>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</si>
  <si>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</si>
  <si>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</si>
  <si>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</si>
  <si>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</si>
  <si>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</si>
  <si>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</si>
  <si>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</si>
  <si>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</si>
  <si>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</si>
  <si>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</si>
  <si>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</si>
  <si>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</si>
  <si>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</si>
  <si>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</si>
  <si>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</si>
  <si>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</si>
  <si>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</si>
  <si>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</si>
  <si>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</si>
  <si>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</si>
  <si>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</si>
  <si>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</si>
  <si>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</si>
  <si>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</si>
  <si>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</si>
  <si>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</si>
  <si>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</si>
  <si>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</si>
  <si>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</si>
  <si>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</si>
  <si>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</si>
  <si>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</si>
  <si>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</si>
  <si>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</si>
  <si>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</si>
  <si>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</si>
  <si>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</si>
  <si>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</si>
  <si>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</si>
  <si>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</si>
  <si>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</si>
  <si>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</si>
  <si>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</si>
  <si>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</si>
  <si>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</si>
  <si>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</si>
  <si>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</si>
  <si>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</si>
  <si>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</si>
  <si>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</si>
  <si>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</si>
  <si>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</si>
  <si>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</si>
  <si>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</si>
  <si>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</si>
  <si>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</si>
  <si>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</si>
  <si>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</si>
  <si>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</si>
  <si>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</si>
  <si>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</si>
  <si>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</si>
  <si>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</si>
  <si>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</si>
  <si>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</si>
  <si>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</si>
  <si>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</si>
  <si>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</si>
  <si>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</si>
  <si>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</si>
  <si>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</si>
  <si>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</si>
  <si>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</si>
  <si>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</si>
  <si>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</si>
  <si>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</si>
  <si>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</si>
  <si>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</si>
  <si>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</si>
  <si>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</si>
  <si>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</si>
  <si>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</si>
  <si>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</si>
  <si>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</si>
  <si>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</si>
  <si>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</si>
  <si>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</si>
  <si>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</si>
  <si>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</si>
  <si>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</si>
  <si>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</si>
  <si>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</si>
  <si>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</si>
  <si>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</si>
  <si>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</si>
  <si>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</si>
  <si>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</si>
  <si>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</si>
  <si>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</si>
  <si>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</si>
  <si>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</si>
  <si>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</si>
  <si>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</si>
  <si>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</si>
  <si>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</si>
  <si>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</si>
  <si>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</si>
  <si>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</si>
  <si>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</si>
  <si>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</si>
  <si>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</si>
  <si>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</si>
  <si>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</si>
  <si>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</si>
  <si>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</si>
  <si>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</si>
  <si>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</si>
  <si>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</si>
  <si>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</si>
  <si>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</si>
  <si>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</si>
  <si>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</si>
  <si>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</si>
  <si>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</si>
  <si>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</si>
  <si>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</si>
  <si>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</si>
  <si>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</si>
  <si>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</si>
  <si>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</si>
  <si>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</si>
  <si>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</si>
  <si>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</si>
  <si>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</si>
  <si>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</si>
  <si>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</si>
  <si>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</si>
  <si>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</si>
  <si>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</si>
  <si>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</si>
  <si>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</si>
  <si>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</si>
  <si>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</si>
  <si>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</si>
  <si>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</si>
  <si>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</si>
  <si>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</si>
  <si>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</si>
  <si>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</si>
  <si>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</si>
  <si>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</si>
  <si>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</si>
  <si>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</si>
  <si>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</si>
  <si>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</si>
  <si>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</si>
  <si>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</si>
  <si>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</si>
  <si>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</si>
  <si>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</si>
  <si>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</si>
  <si>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</si>
  <si>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</si>
  <si>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</si>
  <si>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</si>
  <si>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</si>
  <si>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</si>
  <si>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</si>
  <si>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</si>
  <si>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</si>
  <si>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</si>
  <si>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</si>
  <si>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</si>
  <si>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</si>
  <si>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</si>
  <si>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</si>
  <si>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</si>
  <si>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</si>
  <si>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</si>
  <si>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</si>
  <si>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</si>
  <si>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</si>
  <si>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</si>
  <si>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</si>
  <si>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</si>
  <si>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</si>
  <si>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</si>
  <si>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</si>
  <si>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</si>
  <si>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</si>
  <si>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</si>
  <si>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</si>
  <si>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</si>
  <si>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</si>
  <si>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</si>
  <si>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</si>
  <si>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</si>
  <si>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</si>
  <si>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</si>
  <si>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</si>
  <si>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</si>
  <si>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</si>
  <si>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</si>
  <si>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</si>
  <si>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</si>
  <si>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</si>
  <si>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</si>
  <si>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</si>
  <si>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</si>
  <si>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</si>
  <si>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</si>
  <si>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</si>
  <si>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</si>
  <si>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</si>
  <si>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</si>
  <si>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</si>
  <si>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</si>
  <si>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</si>
  <si>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</si>
  <si>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</si>
  <si>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</si>
  <si>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</si>
  <si>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</si>
  <si>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</si>
  <si>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</si>
  <si>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</si>
  <si>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</si>
  <si>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</si>
  <si>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</si>
  <si>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</si>
  <si>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</si>
  <si>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</si>
  <si>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</si>
  <si>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</si>
  <si>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</si>
  <si>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</si>
  <si>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</si>
  <si>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</si>
  <si>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</si>
  <si>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</si>
  <si>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</si>
  <si>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</si>
  <si>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</si>
  <si>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</si>
  <si>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</si>
  <si>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</si>
  <si>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</si>
  <si>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</si>
  <si>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</si>
  <si>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</si>
  <si>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</si>
  <si>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</si>
  <si>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</si>
  <si>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</si>
  <si>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</si>
  <si>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</si>
  <si>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</si>
  <si>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</si>
  <si>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</si>
  <si>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</si>
  <si>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</si>
  <si>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</si>
  <si>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</si>
  <si>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</si>
  <si>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</si>
  <si>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</si>
  <si>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</si>
  <si>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</si>
  <si>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</si>
  <si>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</si>
  <si>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</si>
  <si>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</si>
  <si>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</si>
  <si>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</si>
  <si>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</si>
  <si>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</si>
  <si>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</si>
  <si>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</si>
  <si>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</si>
  <si>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</si>
  <si>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</si>
  <si>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</si>
  <si>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</si>
  <si>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</si>
  <si>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</si>
  <si>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</si>
  <si>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</si>
  <si>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</si>
  <si>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</si>
  <si>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</si>
  <si>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</si>
  <si>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</si>
  <si>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</si>
  <si>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</si>
  <si>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</si>
  <si>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</si>
  <si>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</si>
  <si>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</si>
  <si>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</si>
  <si>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</si>
  <si>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</si>
  <si>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</si>
  <si>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</si>
  <si>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</si>
  <si>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</si>
  <si>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</si>
  <si>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</si>
  <si>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</si>
  <si>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</si>
  <si>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</si>
  <si>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</si>
  <si>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</si>
  <si>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</si>
  <si>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</si>
  <si>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</si>
  <si>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</si>
  <si>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</si>
  <si>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</si>
  <si>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</si>
  <si>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</si>
  <si>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</si>
  <si>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</si>
  <si>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</si>
  <si>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</si>
  <si>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</si>
  <si>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</si>
  <si>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</si>
  <si>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</si>
  <si>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</si>
  <si>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</si>
  <si>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</si>
  <si>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</si>
  <si>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</si>
  <si>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</si>
  <si>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</si>
  <si>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</si>
  <si>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</si>
  <si>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</si>
  <si>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</si>
  <si>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</si>
  <si>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</si>
  <si>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</si>
  <si>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</si>
  <si>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</si>
  <si>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</si>
  <si>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</si>
  <si>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</si>
  <si>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</si>
  <si>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</si>
  <si>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</si>
  <si>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</si>
  <si>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</si>
  <si>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</si>
  <si>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</si>
  <si>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</si>
  <si>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</si>
  <si>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</si>
  <si>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</si>
  <si>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</si>
  <si>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</si>
  <si>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</si>
  <si>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</si>
  <si>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</si>
  <si>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</si>
  <si>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</si>
  <si>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</si>
  <si>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</si>
  <si>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</si>
  <si>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</si>
  <si>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</si>
  <si>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</si>
  <si>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</si>
  <si>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</si>
  <si>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</si>
  <si>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</si>
  <si>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</si>
  <si>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</si>
  <si>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</si>
  <si>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</si>
  <si>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</si>
  <si>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</si>
  <si>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</si>
  <si>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</si>
  <si>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</si>
  <si>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</si>
  <si>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</si>
  <si>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</si>
  <si>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</si>
  <si>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</si>
  <si>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</si>
  <si>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</si>
  <si>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</si>
  <si>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</si>
  <si>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</si>
  <si>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</si>
  <si>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</si>
  <si>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</si>
  <si>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</si>
  <si>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</si>
  <si>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</si>
  <si>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</si>
  <si>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</si>
  <si>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</si>
  <si>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</si>
  <si>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</si>
  <si>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</si>
  <si>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</si>
  <si>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</si>
  <si>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</si>
  <si>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</si>
  <si>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</si>
  <si>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</si>
  <si>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</si>
  <si>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</si>
  <si>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</si>
  <si>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</si>
  <si>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</si>
  <si>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</si>
  <si>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</si>
  <si>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</si>
  <si>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</si>
  <si>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</si>
  <si>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</si>
  <si>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</si>
  <si>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</si>
  <si>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</si>
  <si>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</si>
  <si>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</si>
  <si>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</si>
  <si>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</si>
  <si>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</si>
  <si>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</si>
  <si>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</si>
  <si>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</si>
  <si>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</si>
  <si>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</si>
  <si>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</si>
  <si>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</si>
  <si>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</si>
  <si>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</si>
  <si>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</si>
  <si>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</si>
  <si>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</si>
  <si>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</si>
  <si>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</si>
  <si>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</si>
  <si>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</si>
  <si>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</si>
  <si>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</si>
  <si>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</si>
  <si>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</si>
  <si>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</si>
  <si>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</si>
  <si>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</si>
  <si>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</si>
  <si>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</si>
  <si>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</si>
  <si>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</si>
  <si>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</si>
  <si>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</si>
  <si>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</si>
  <si>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</si>
  <si>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</si>
  <si>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</si>
  <si>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</si>
  <si>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</si>
  <si>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</si>
  <si>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</si>
  <si>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</si>
  <si>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</si>
  <si>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</si>
  <si>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</si>
  <si>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</si>
  <si>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</si>
  <si>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</si>
  <si>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</si>
  <si>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</si>
  <si>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</si>
  <si>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</si>
  <si>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</si>
  <si>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</si>
  <si>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</si>
  <si>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</si>
  <si>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</si>
  <si>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</si>
  <si>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</si>
  <si>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</si>
  <si>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</si>
  <si>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</si>
  <si>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</si>
  <si>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</si>
  <si>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</si>
  <si>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</si>
  <si>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</si>
  <si>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</si>
  <si>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</si>
  <si>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</si>
  <si>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</si>
  <si>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</si>
  <si>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</si>
  <si>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</si>
  <si>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</si>
  <si>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</si>
  <si>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</si>
  <si>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</si>
  <si>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</si>
  <si>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</si>
  <si>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</si>
  <si>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</si>
  <si>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</si>
  <si>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</si>
  <si>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</si>
  <si>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</si>
  <si>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</si>
  <si>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</si>
  <si>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</si>
  <si>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</si>
  <si>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</si>
  <si>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</si>
  <si>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</si>
  <si>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</si>
  <si>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</si>
  <si>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</si>
  <si>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</si>
  <si>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</si>
  <si>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</si>
  <si>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</si>
  <si>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</si>
  <si>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</si>
  <si>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</si>
  <si>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</si>
  <si>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</si>
  <si>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</si>
  <si>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</si>
  <si>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</si>
  <si>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</si>
  <si>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</si>
  <si>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</si>
  <si>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</si>
  <si>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</si>
  <si>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</si>
  <si>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</si>
  <si>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</si>
  <si>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</si>
  <si>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</si>
  <si>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</si>
  <si>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</si>
  <si>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</si>
  <si>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</si>
  <si>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</si>
  <si>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</si>
  <si>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</si>
  <si>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</si>
  <si>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</si>
  <si>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</si>
  <si>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</si>
  <si>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</si>
  <si>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</si>
  <si>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</si>
  <si>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</si>
  <si>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</si>
  <si>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</si>
  <si>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</si>
  <si>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</si>
  <si>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</si>
  <si>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</si>
  <si>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</si>
  <si>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</si>
  <si>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</si>
  <si>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</si>
  <si>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</si>
  <si>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</si>
  <si>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</si>
  <si>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</si>
  <si>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</si>
  <si>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</si>
  <si>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</si>
  <si>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</si>
  <si>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</si>
  <si>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</si>
  <si>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</si>
  <si>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</si>
  <si>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</si>
  <si>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</si>
  <si>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</si>
  <si>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</si>
  <si>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</si>
  <si>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</si>
  <si>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</si>
  <si>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</si>
  <si>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</si>
  <si>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</si>
  <si>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</si>
  <si>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</si>
  <si>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</si>
  <si>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</si>
  <si>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</si>
  <si>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</si>
  <si>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</si>
  <si>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</si>
  <si>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</si>
  <si>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</si>
  <si>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</si>
  <si>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</si>
  <si>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</si>
  <si>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</si>
  <si>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</si>
  <si>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</si>
  <si>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</si>
  <si>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</si>
  <si>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</si>
  <si>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</si>
  <si>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</si>
  <si>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</si>
  <si>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</si>
  <si>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</si>
  <si>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</si>
  <si>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</si>
  <si>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</si>
  <si>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</si>
  <si>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</si>
  <si>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</si>
  <si>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</si>
  <si>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</si>
  <si>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</si>
  <si>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</si>
  <si>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</si>
  <si>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</si>
  <si>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</si>
  <si>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</si>
  <si>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</si>
  <si>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</si>
  <si>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</si>
  <si>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</si>
  <si>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</si>
  <si>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</si>
  <si>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</si>
  <si>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</si>
  <si>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</si>
  <si>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</si>
  <si>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</si>
  <si>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</si>
  <si>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</si>
  <si>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</si>
  <si>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</si>
  <si>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</si>
  <si>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</si>
  <si>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</si>
  <si>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</si>
  <si>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</si>
  <si>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</si>
  <si>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</si>
  <si>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</si>
  <si>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</si>
  <si>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</si>
  <si>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</si>
  <si>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</si>
  <si>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</si>
  <si>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</si>
  <si>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</si>
  <si>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</si>
  <si>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</si>
  <si>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</si>
  <si>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</si>
  <si>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</si>
  <si>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</si>
  <si>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</si>
  <si>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</si>
  <si>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</si>
  <si>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</si>
  <si>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</si>
  <si>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</si>
  <si>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</si>
  <si>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</si>
  <si>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</si>
  <si>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</si>
  <si>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</si>
  <si>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</si>
  <si>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</si>
  <si>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</si>
  <si>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</si>
  <si>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</si>
  <si>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</si>
  <si>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</si>
  <si>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</si>
  <si>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</si>
  <si>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</si>
  <si>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</si>
  <si>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</si>
  <si>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</si>
  <si>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</si>
  <si>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</si>
  <si>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</si>
  <si>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</si>
  <si>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</si>
  <si>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</si>
  <si>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</si>
  <si>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</si>
  <si>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</si>
  <si>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</si>
  <si>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</si>
  <si>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</si>
  <si>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</si>
  <si>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</si>
  <si>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</si>
  <si>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</si>
  <si>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</si>
  <si>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</si>
  <si>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</si>
  <si>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</si>
  <si>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</si>
  <si>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</si>
  <si>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</si>
  <si>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</si>
  <si>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</si>
  <si>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</si>
  <si>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</si>
  <si>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</si>
  <si>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</si>
  <si>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</si>
  <si>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</si>
  <si>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</si>
  <si>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</si>
  <si>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</si>
  <si>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</si>
  <si>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</si>
  <si>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</si>
  <si>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</si>
  <si>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</si>
  <si>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</si>
  <si>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</si>
  <si>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</si>
  <si>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</si>
  <si>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</si>
  <si>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</si>
  <si>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</si>
  <si>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</si>
  <si>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</si>
  <si>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</si>
  <si>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</si>
  <si>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</si>
  <si>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</si>
  <si>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</si>
  <si>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</si>
  <si>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</si>
  <si>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</si>
  <si>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</si>
  <si>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</si>
  <si>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</si>
  <si>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</si>
  <si>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</si>
  <si>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</si>
  <si>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</si>
  <si>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</si>
  <si>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</si>
  <si>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</si>
  <si>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</si>
  <si>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</si>
  <si>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</si>
  <si>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</si>
  <si>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</si>
  <si>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</si>
  <si>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</si>
  <si>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</si>
  <si>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</si>
  <si>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</si>
  <si>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</si>
  <si>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</si>
  <si>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</si>
  <si>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</si>
  <si>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</si>
  <si>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</si>
  <si>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</si>
  <si>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</si>
  <si>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</si>
  <si>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</si>
  <si>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</si>
  <si>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</si>
  <si>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</si>
  <si>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</si>
  <si>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</si>
  <si>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</si>
  <si>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</si>
  <si>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</si>
  <si>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</si>
  <si>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</si>
  <si>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</si>
  <si>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</si>
  <si>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</si>
  <si>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</si>
  <si>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</si>
  <si>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</si>
  <si>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</si>
  <si>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</si>
  <si>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</si>
  <si>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</si>
  <si>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</si>
  <si>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</si>
  <si>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</si>
  <si>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</si>
  <si>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</si>
  <si>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</si>
  <si>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</si>
  <si>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</si>
  <si>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</si>
  <si>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</si>
  <si>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</si>
  <si>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</si>
  <si>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</si>
  <si>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</si>
  <si>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</si>
  <si>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</si>
  <si>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</si>
  <si>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</si>
  <si>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</si>
  <si>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</si>
  <si>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</si>
  <si>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</si>
  <si>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</si>
  <si>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</si>
  <si>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</si>
  <si>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</si>
  <si>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</si>
  <si>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</si>
  <si>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</si>
  <si>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</si>
  <si>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</si>
  <si>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</si>
  <si>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</si>
  <si>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</si>
  <si>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</si>
  <si>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</si>
  <si>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</si>
  <si>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</si>
  <si>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</si>
  <si>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</si>
  <si>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</si>
  <si>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</si>
  <si>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</si>
  <si>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</si>
  <si>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</si>
  <si>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</si>
  <si>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</si>
  <si>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</si>
  <si>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</si>
  <si>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</si>
  <si>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</si>
  <si>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</si>
  <si>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</si>
  <si>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</si>
  <si>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</si>
  <si>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</si>
  <si>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</si>
  <si>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</si>
  <si>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</si>
  <si>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</si>
  <si>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</si>
  <si>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</si>
  <si>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</si>
  <si>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</si>
  <si>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</si>
  <si>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</si>
  <si>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</si>
  <si>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</si>
  <si>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</si>
  <si>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</si>
  <si>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</si>
  <si>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</si>
  <si>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</si>
  <si>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</si>
  <si>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</si>
  <si>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</si>
  <si>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</si>
  <si>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</si>
  <si>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</si>
  <si>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</si>
  <si>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</si>
  <si>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</si>
  <si>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</si>
  <si>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</si>
  <si>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</si>
  <si>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</si>
  <si>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</si>
  <si>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</si>
  <si>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</si>
  <si>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</si>
  <si>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</si>
  <si>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</si>
  <si>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</si>
  <si>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</si>
  <si>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</si>
  <si>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</si>
  <si>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</si>
  <si>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</si>
  <si>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</si>
  <si>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</si>
  <si>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</si>
  <si>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</si>
  <si>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</si>
  <si>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</si>
  <si>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</si>
  <si>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</si>
  <si>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</si>
  <si>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</si>
  <si>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</si>
  <si>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</si>
  <si>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</si>
  <si>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</si>
  <si>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</si>
  <si>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</si>
  <si>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</si>
  <si>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</si>
  <si>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</si>
  <si>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</si>
  <si>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</si>
  <si>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</si>
  <si>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</si>
  <si>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</si>
  <si>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</si>
  <si>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</si>
  <si>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</si>
  <si>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</si>
  <si>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</si>
  <si>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</si>
  <si>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</si>
  <si>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</si>
  <si>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</si>
  <si>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</si>
  <si>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</si>
  <si>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</si>
  <si>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</si>
  <si>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</si>
  <si>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</si>
  <si>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</si>
  <si>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</si>
  <si>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</si>
  <si>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</si>
  <si>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</si>
  <si>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</si>
  <si>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</si>
  <si>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</si>
  <si>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</si>
  <si>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</si>
  <si>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</si>
  <si>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</si>
  <si>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</si>
  <si>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</si>
  <si>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</si>
  <si>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</si>
  <si>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</si>
  <si>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</si>
  <si>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</si>
  <si>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</si>
  <si>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</si>
  <si>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</si>
  <si>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</si>
  <si>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</si>
  <si>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</si>
  <si>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</si>
  <si>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</si>
  <si>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</si>
  <si>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</si>
  <si>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</si>
  <si>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</si>
  <si>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</si>
  <si>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</si>
  <si>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</si>
  <si>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</si>
  <si>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</si>
  <si>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</si>
  <si>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</si>
  <si>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</si>
  <si>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</si>
  <si>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</si>
  <si>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</si>
  <si>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</si>
  <si>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</si>
  <si>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</si>
  <si>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</si>
  <si>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</si>
  <si>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</si>
  <si>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</si>
  <si>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</si>
  <si>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</si>
  <si>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</si>
  <si>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</si>
  <si>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</si>
  <si>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</si>
  <si>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</si>
  <si>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</si>
  <si>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</si>
  <si>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</si>
  <si>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</si>
  <si>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</si>
  <si>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</si>
  <si>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</si>
  <si>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</si>
  <si>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</si>
  <si>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</si>
  <si>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</si>
  <si>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</si>
  <si>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</si>
  <si>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</si>
  <si>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</si>
  <si>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</si>
  <si>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</si>
  <si>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</si>
  <si>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</si>
  <si>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</si>
  <si>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</si>
  <si>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</si>
  <si>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</si>
  <si>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</si>
  <si>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</si>
  <si>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</si>
  <si>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</si>
  <si>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</si>
  <si>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</si>
  <si>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</si>
  <si>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</si>
  <si>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</si>
  <si>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</si>
  <si>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</si>
  <si>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</si>
  <si>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</si>
  <si>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</si>
  <si>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</si>
  <si>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</si>
  <si>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</si>
  <si>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</si>
  <si>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</si>
  <si>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</si>
  <si>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</si>
  <si>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</si>
  <si>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</si>
  <si>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</si>
  <si>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</si>
  <si>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</si>
  <si>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</si>
  <si>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</si>
  <si>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</si>
  <si>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</si>
  <si>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</si>
  <si>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</si>
  <si>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</si>
  <si>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</si>
  <si>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</si>
  <si>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</si>
  <si>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</si>
  <si>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</si>
  <si>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</si>
  <si>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</si>
  <si>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</si>
  <si>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</si>
  <si>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</si>
  <si>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</si>
  <si>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</si>
  <si>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</si>
  <si>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</si>
  <si>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</si>
  <si>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</si>
  <si>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</si>
  <si>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</si>
  <si>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</si>
  <si>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</si>
  <si>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</si>
  <si>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</si>
  <si>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</si>
  <si>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</si>
  <si>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</si>
  <si>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</si>
  <si>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</si>
  <si>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</si>
  <si>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</si>
  <si>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</si>
  <si>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</si>
  <si>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</si>
  <si>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</si>
  <si>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</si>
  <si>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</si>
  <si>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</si>
  <si>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</si>
  <si>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</si>
  <si>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</si>
  <si>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</si>
  <si>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</si>
  <si>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</si>
  <si>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</si>
  <si>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</si>
  <si>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</si>
  <si>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</si>
  <si>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</si>
  <si>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</si>
  <si>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</si>
  <si>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</si>
  <si>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</si>
  <si>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</si>
  <si>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</si>
  <si>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</si>
  <si>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</si>
  <si>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</si>
  <si>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</si>
  <si>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</si>
  <si>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</si>
  <si>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</si>
  <si>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</si>
  <si>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</si>
  <si>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</si>
  <si>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</si>
  <si>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</si>
  <si>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</si>
  <si>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</si>
  <si>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</si>
  <si>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</si>
  <si>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</si>
  <si>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</si>
  <si>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</si>
  <si>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</si>
  <si>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</si>
  <si>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</si>
  <si>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</si>
  <si>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</si>
  <si>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</si>
  <si>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</si>
  <si>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</si>
  <si>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</si>
  <si>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</si>
  <si>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</si>
  <si>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</si>
  <si>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</si>
  <si>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</si>
  <si>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</si>
  <si>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</si>
  <si>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</si>
  <si>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</si>
  <si>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</si>
  <si>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</si>
  <si>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</si>
  <si>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</si>
  <si>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</si>
  <si>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</si>
  <si>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</si>
  <si>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</si>
  <si>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</si>
  <si>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</si>
  <si>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</si>
  <si>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</si>
  <si>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</si>
  <si>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</si>
  <si>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</si>
  <si>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</si>
  <si>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</si>
  <si>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</si>
  <si>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</si>
  <si>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</si>
  <si>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</si>
  <si>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</si>
  <si>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</si>
  <si>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</si>
  <si>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</si>
  <si>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</si>
  <si>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</si>
  <si>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</si>
  <si>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</si>
  <si>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</si>
  <si>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</si>
  <si>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</si>
  <si>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</si>
  <si>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</si>
  <si>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</si>
  <si>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</si>
  <si>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</si>
  <si>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</si>
  <si>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</si>
  <si>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</si>
  <si>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</si>
  <si>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</si>
  <si>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</si>
  <si>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</si>
  <si>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</si>
  <si>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</si>
  <si>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</si>
  <si>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</si>
  <si>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</si>
  <si>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</si>
  <si>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</si>
  <si>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</si>
  <si>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</si>
  <si>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</si>
  <si>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</si>
  <si>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</si>
  <si>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</si>
  <si>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</si>
  <si>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</si>
  <si>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</si>
  <si>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</si>
  <si>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</si>
  <si>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</si>
  <si>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</si>
  <si>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</si>
  <si>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</si>
  <si>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</si>
  <si>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</si>
  <si>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</si>
  <si>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</si>
  <si>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</si>
  <si>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</si>
  <si>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</si>
  <si>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</si>
  <si>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</si>
  <si>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</si>
  <si>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</si>
  <si>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</si>
  <si>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</si>
  <si>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</si>
  <si>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</si>
  <si>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</si>
  <si>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</si>
  <si>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</si>
  <si>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</si>
  <si>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</si>
  <si>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</si>
  <si>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</si>
  <si>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</si>
  <si>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</si>
  <si>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</si>
  <si>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</si>
  <si>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</si>
  <si>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</si>
  <si>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</si>
  <si>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</si>
  <si>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</si>
  <si>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</si>
  <si>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</si>
  <si>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</si>
  <si>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</si>
  <si>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</si>
  <si>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</si>
  <si>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</si>
  <si>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</si>
  <si>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</si>
  <si>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</si>
  <si>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</si>
  <si>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</si>
  <si>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</si>
  <si>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</si>
  <si>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</si>
  <si>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</si>
  <si>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</si>
  <si>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</si>
  <si>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</si>
  <si>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</si>
  <si>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</si>
  <si>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</si>
  <si>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</si>
  <si>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</si>
  <si>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</si>
  <si>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</si>
  <si>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</si>
  <si>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</si>
  <si>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</si>
  <si>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</si>
  <si>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</si>
  <si>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</si>
  <si>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</si>
  <si>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</si>
  <si>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</si>
  <si>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</si>
  <si>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</si>
  <si>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</si>
  <si>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</si>
  <si>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</si>
  <si>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</si>
  <si>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</si>
  <si>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</si>
  <si>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</si>
  <si>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</si>
  <si>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</si>
  <si>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</si>
  <si>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</si>
  <si>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</si>
  <si>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</si>
  <si>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</si>
  <si>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</si>
  <si>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</si>
  <si>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</si>
  <si>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</si>
  <si>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</si>
  <si>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</si>
  <si>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</si>
  <si>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</si>
  <si>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</si>
  <si>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</si>
  <si>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</si>
  <si>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</si>
  <si>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</si>
  <si>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</si>
  <si>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</si>
  <si>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</si>
  <si>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</si>
  <si>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</si>
  <si>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</si>
  <si>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</si>
  <si>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</si>
  <si>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</si>
  <si>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</si>
  <si>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</si>
  <si>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</si>
  <si>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</si>
  <si>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</si>
  <si>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</si>
  <si>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</si>
  <si>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</si>
  <si>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</si>
  <si>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</si>
  <si>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</si>
  <si>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</si>
  <si>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</si>
  <si>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</si>
  <si>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</si>
  <si>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</si>
  <si>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</si>
  <si>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</si>
  <si>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</si>
  <si>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</si>
  <si>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</si>
  <si>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</si>
  <si>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</si>
  <si>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</si>
  <si>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</si>
  <si>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</si>
  <si>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</si>
  <si>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</si>
  <si>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</si>
  <si>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</si>
  <si>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</si>
  <si>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</si>
  <si>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</si>
  <si>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</si>
  <si>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</si>
  <si>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</si>
  <si>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</si>
  <si>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</si>
  <si>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</si>
  <si>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</si>
  <si>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</si>
  <si>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</si>
  <si>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</si>
  <si>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</si>
  <si>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</si>
  <si>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</si>
  <si>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</si>
  <si>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</si>
  <si>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</si>
  <si>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</si>
  <si>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</si>
  <si>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</si>
  <si>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</si>
  <si>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</si>
  <si>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</si>
  <si>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</si>
  <si>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</si>
  <si>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</si>
  <si>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</si>
  <si>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</si>
  <si>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</si>
  <si>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</si>
  <si>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</si>
  <si>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</si>
  <si>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</si>
  <si>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</si>
  <si>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</si>
  <si>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</si>
  <si>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</si>
  <si>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</si>
  <si>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</si>
  <si>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</si>
  <si>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</si>
  <si>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</si>
  <si>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</si>
  <si>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</si>
  <si>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</si>
  <si>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</si>
  <si>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</si>
  <si>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</si>
  <si>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</si>
  <si>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</si>
  <si>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</si>
  <si>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</si>
  <si>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</si>
  <si>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</si>
  <si>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</si>
  <si>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</si>
  <si>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</si>
  <si>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</si>
  <si>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</si>
  <si>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</si>
  <si>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</si>
  <si>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</si>
  <si>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</si>
  <si>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</si>
  <si>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</si>
  <si>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</si>
  <si>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</si>
  <si>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</si>
  <si>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</si>
  <si>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</si>
  <si>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</si>
  <si>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</si>
  <si>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</si>
  <si>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</si>
  <si>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</si>
  <si>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</si>
  <si>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</si>
  <si>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</si>
  <si>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</si>
  <si>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</si>
  <si>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</si>
  <si>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</si>
  <si>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</si>
  <si>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</si>
  <si>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</si>
  <si>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</si>
  <si>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</si>
  <si>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</si>
  <si>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</si>
  <si>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</si>
  <si>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</si>
  <si>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</si>
  <si>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</si>
  <si>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</si>
  <si>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</si>
  <si>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</si>
  <si>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</si>
  <si>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</si>
  <si>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</si>
  <si>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</si>
  <si>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</si>
  <si>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</si>
  <si>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</si>
  <si>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</si>
  <si>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</si>
  <si>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</si>
  <si>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</si>
  <si>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</si>
  <si>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</si>
  <si>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</si>
  <si>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</si>
  <si>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</si>
  <si>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</si>
  <si>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</si>
  <si>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</si>
  <si>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</si>
  <si>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</si>
  <si>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</si>
  <si>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</si>
  <si>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</si>
  <si>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</si>
  <si>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</si>
  <si>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</si>
  <si>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</si>
  <si>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</si>
  <si>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</si>
  <si>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</si>
  <si>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</si>
  <si>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</si>
  <si>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</si>
  <si>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</si>
  <si>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</si>
  <si>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</si>
  <si>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</si>
  <si>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</si>
  <si>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</si>
  <si>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</si>
  <si>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</si>
  <si>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</si>
  <si>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</si>
  <si>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</si>
  <si>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</si>
  <si>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</si>
  <si>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</si>
  <si>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</si>
  <si>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</si>
  <si>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</si>
  <si>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</si>
  <si>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</si>
  <si>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</si>
  <si>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</si>
  <si>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</si>
  <si>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</si>
  <si>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</si>
  <si>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</si>
  <si>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</si>
  <si>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</si>
  <si>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</si>
  <si>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</si>
  <si>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</si>
  <si>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</si>
  <si>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</si>
  <si>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</si>
  <si>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</si>
  <si>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</si>
  <si>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</si>
  <si>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</si>
  <si>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</si>
  <si>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</si>
  <si>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</si>
  <si>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</si>
  <si>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</si>
  <si>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</si>
  <si>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</si>
  <si>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</si>
  <si>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</si>
  <si>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</si>
  <si>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</si>
  <si>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</si>
  <si>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</si>
  <si>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</si>
  <si>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</si>
  <si>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</si>
  <si>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</si>
  <si>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</si>
  <si>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</si>
  <si>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</si>
  <si>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</si>
  <si>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</si>
  <si>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</si>
  <si>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</si>
  <si>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</si>
  <si>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</si>
  <si>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</si>
  <si>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</si>
  <si>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</si>
  <si>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</si>
  <si>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</si>
  <si>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</si>
  <si>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</si>
  <si>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</si>
  <si>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</si>
  <si>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</si>
  <si>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</si>
  <si>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</si>
  <si>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</si>
  <si>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</si>
  <si>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</si>
  <si>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</si>
  <si>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</si>
  <si>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</si>
  <si>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</si>
  <si>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</si>
  <si>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</si>
  <si>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</si>
  <si>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</si>
  <si>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</si>
  <si>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</si>
  <si>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</si>
  <si>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</si>
  <si>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</si>
  <si>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</si>
  <si>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</si>
  <si>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</si>
  <si>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</si>
  <si>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</si>
  <si>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</si>
  <si>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</si>
  <si>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</si>
  <si>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</si>
  <si>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</si>
  <si>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</si>
  <si>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</si>
  <si>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</si>
  <si>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</si>
  <si>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</si>
  <si>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</si>
  <si>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</si>
  <si>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</si>
  <si>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</si>
  <si>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</si>
  <si>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</si>
  <si>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</si>
  <si>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</si>
  <si>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</si>
  <si>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</si>
  <si>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</si>
  <si>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</si>
  <si>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</si>
  <si>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</si>
  <si>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</si>
  <si>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</si>
  <si>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</si>
  <si>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</si>
  <si>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</si>
  <si>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</si>
  <si>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</si>
  <si>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</si>
  <si>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</si>
  <si>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</si>
  <si>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</si>
  <si>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</si>
  <si>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</si>
  <si>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</si>
  <si>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</si>
  <si>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</si>
  <si>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</si>
  <si>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</si>
  <si>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</si>
  <si>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</si>
  <si>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</si>
  <si>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</si>
  <si>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</si>
  <si>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</si>
  <si>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</si>
  <si>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</si>
  <si>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</si>
  <si>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</si>
  <si>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</si>
  <si>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</si>
  <si>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</si>
  <si>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</si>
  <si>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</si>
  <si>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</si>
  <si>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</si>
  <si>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</si>
  <si>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</si>
  <si>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</si>
  <si>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</si>
  <si>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</si>
  <si>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</si>
  <si>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</si>
  <si>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</si>
  <si>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</si>
  <si>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</si>
  <si>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</si>
  <si>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</si>
  <si>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</si>
  <si>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</si>
  <si>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</si>
  <si>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</si>
  <si>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</si>
  <si>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</si>
  <si>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</si>
  <si>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</si>
  <si>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</si>
  <si>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</si>
  <si>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</si>
  <si>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</si>
  <si>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</si>
  <si>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</si>
  <si>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</si>
  <si>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</si>
  <si>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</si>
  <si>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</si>
  <si>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</si>
  <si>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</si>
  <si>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</si>
  <si>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</si>
  <si>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</si>
  <si>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</si>
  <si>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</si>
  <si>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</si>
  <si>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</si>
  <si>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</si>
  <si>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</si>
  <si>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</si>
  <si>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</si>
  <si>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</si>
  <si>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</si>
  <si>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</si>
  <si>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</si>
  <si>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</si>
  <si>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</si>
  <si>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</si>
  <si>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</si>
  <si>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</si>
  <si>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</si>
  <si>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</si>
  <si>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</si>
  <si>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</si>
  <si>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</si>
  <si>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</si>
  <si>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</si>
  <si>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</si>
  <si>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</si>
  <si>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</si>
  <si>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</si>
  <si>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</si>
  <si>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</si>
  <si>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</si>
  <si>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</si>
  <si>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</si>
  <si>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</si>
  <si>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</si>
  <si>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</si>
  <si>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</si>
  <si>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</si>
  <si>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</si>
  <si>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</si>
  <si>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</si>
  <si>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</si>
  <si>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</si>
  <si>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</si>
  <si>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</si>
  <si>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</si>
  <si>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</si>
  <si>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</si>
  <si>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</si>
  <si>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</si>
  <si>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</si>
  <si>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</si>
  <si>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</si>
  <si>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</si>
  <si>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</si>
  <si>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</si>
  <si>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</si>
  <si>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</si>
  <si>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</si>
  <si>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</si>
  <si>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</si>
  <si>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</si>
  <si>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</si>
  <si>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</si>
  <si>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</si>
  <si>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</si>
  <si>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</si>
  <si>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</si>
  <si>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</si>
  <si>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</si>
  <si>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</si>
  <si>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</si>
  <si>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</si>
  <si>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</si>
  <si>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</si>
  <si>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</si>
  <si>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</si>
  <si>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</si>
  <si>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</si>
  <si>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</si>
  <si>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</si>
  <si>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</si>
  <si>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</si>
  <si>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</si>
  <si>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</si>
  <si>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</si>
  <si>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</si>
  <si>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</si>
  <si>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</si>
  <si>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</si>
  <si>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</si>
  <si>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</si>
  <si>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</si>
  <si>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</si>
  <si>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</si>
  <si>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</si>
  <si>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</si>
  <si>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</si>
  <si>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</si>
  <si>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</si>
  <si>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</si>
  <si>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</si>
  <si>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</si>
  <si>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</si>
  <si>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</si>
  <si>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</si>
  <si>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</si>
  <si>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</si>
  <si>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</si>
  <si>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</si>
  <si>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</si>
  <si>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</si>
  <si>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</si>
  <si>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</si>
  <si>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</si>
  <si>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</si>
  <si>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</si>
  <si>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</si>
  <si>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</si>
  <si>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</si>
  <si>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</si>
  <si>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</si>
  <si>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</si>
  <si>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</si>
  <si>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</si>
  <si>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</si>
  <si>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</si>
  <si>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</si>
  <si>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</si>
  <si>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</si>
  <si>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</si>
  <si>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</si>
  <si>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</si>
  <si>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</si>
  <si>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</si>
  <si>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</si>
  <si>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</si>
  <si>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</si>
  <si>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</si>
  <si>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</si>
  <si>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</si>
  <si>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</si>
  <si>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</si>
  <si>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</si>
  <si>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</si>
  <si>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</si>
  <si>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</si>
  <si>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</si>
  <si>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</si>
  <si>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</si>
  <si>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</si>
  <si>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</si>
  <si>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</si>
  <si>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</si>
  <si>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</si>
  <si>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</si>
  <si>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</si>
  <si>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</si>
  <si>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</si>
  <si>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</si>
  <si>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</si>
  <si>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</si>
  <si>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</si>
  <si>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</si>
  <si>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</si>
  <si>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</si>
  <si>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</si>
  <si>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</si>
  <si>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</si>
  <si>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</si>
  <si>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</si>
  <si>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</si>
  <si>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</si>
  <si>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</si>
  <si>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</si>
  <si>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</si>
  <si>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</si>
  <si>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</si>
  <si>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</si>
  <si>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</si>
  <si>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</si>
  <si>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</si>
  <si>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</si>
  <si>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</si>
  <si>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</si>
  <si>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</si>
  <si>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</si>
  <si>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</si>
  <si>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</si>
  <si>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</si>
  <si>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</si>
  <si>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</si>
  <si>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</si>
  <si>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</si>
  <si>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</si>
  <si>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</si>
  <si>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</si>
  <si>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</si>
  <si>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</si>
  <si>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</si>
  <si>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</si>
  <si>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</si>
  <si>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</si>
  <si>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</si>
  <si>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</si>
  <si>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</si>
  <si>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</si>
  <si>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</si>
  <si>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</si>
  <si>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</si>
  <si>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</si>
  <si>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</si>
  <si>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</si>
  <si>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</si>
  <si>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</si>
  <si>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</si>
  <si>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</si>
  <si>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</si>
  <si>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</si>
  <si>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</si>
  <si>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</si>
  <si>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</si>
  <si>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</si>
  <si>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</si>
  <si>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</si>
  <si>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</si>
  <si>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</si>
  <si>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</si>
  <si>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</si>
  <si>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</si>
  <si>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</si>
  <si>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</si>
  <si>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</si>
  <si>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</si>
  <si>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</si>
  <si>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</si>
  <si>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</si>
  <si>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</si>
  <si>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</si>
  <si>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</si>
  <si>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</si>
  <si>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</si>
  <si>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</si>
  <si>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</si>
  <si>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</si>
  <si>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</si>
  <si>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</si>
  <si>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</si>
  <si>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</si>
  <si>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</si>
  <si>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</si>
  <si>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</si>
  <si>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</si>
  <si>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</si>
  <si>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</si>
  <si>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</si>
  <si>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</si>
  <si>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</si>
  <si>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</si>
  <si>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</si>
  <si>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</si>
  <si>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</si>
  <si>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</si>
  <si>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</si>
  <si>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</si>
  <si>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</si>
  <si>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</si>
  <si>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</si>
  <si>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</si>
  <si>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</si>
  <si>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</si>
  <si>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</si>
  <si>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</si>
  <si>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</si>
  <si>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</si>
  <si>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</si>
  <si>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</si>
  <si>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</si>
  <si>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</si>
  <si>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</si>
  <si>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</si>
  <si>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</si>
  <si>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</si>
  <si>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</si>
  <si>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</si>
  <si>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</si>
  <si>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</si>
  <si>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</si>
  <si>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</si>
  <si>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</si>
  <si>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</si>
  <si>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</si>
  <si>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</si>
  <si>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</si>
  <si>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</si>
  <si>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</si>
  <si>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</si>
  <si>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</si>
  <si>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</si>
  <si>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</si>
  <si>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</si>
  <si>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</si>
  <si>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</si>
  <si>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</si>
  <si>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</si>
  <si>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</si>
  <si>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</si>
  <si>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</si>
  <si>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</si>
  <si>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</si>
  <si>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</si>
  <si>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</si>
  <si>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</si>
  <si>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</si>
  <si>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</si>
  <si>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</si>
  <si>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</si>
  <si>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</si>
  <si>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</si>
  <si>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</si>
  <si>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</si>
  <si>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</si>
  <si>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</si>
  <si>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</si>
  <si>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</si>
  <si>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</si>
  <si>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</si>
  <si>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</si>
  <si>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</si>
  <si>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</si>
  <si>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</si>
  <si>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</si>
  <si>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</si>
  <si>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</si>
  <si>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</si>
  <si>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</si>
  <si>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</si>
  <si>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</si>
  <si>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</si>
  <si>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</si>
  <si>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</si>
  <si>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</si>
  <si>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</si>
  <si>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</si>
  <si>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</si>
  <si>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</si>
  <si>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</si>
  <si>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</si>
  <si>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</si>
  <si>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</si>
  <si>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</si>
  <si>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</si>
  <si>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</si>
  <si>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</si>
  <si>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</si>
  <si>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</si>
  <si>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</si>
  <si>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</si>
  <si>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</si>
  <si>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</si>
  <si>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</si>
  <si>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</si>
  <si>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</si>
  <si>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</si>
  <si>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</si>
  <si>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</si>
  <si>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</si>
  <si>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</si>
  <si>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</si>
  <si>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</si>
  <si>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</si>
  <si>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</si>
  <si>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</si>
  <si>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</si>
  <si>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</si>
  <si>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</si>
  <si>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</si>
  <si>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</si>
  <si>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</si>
  <si>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</si>
  <si>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</si>
  <si>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</si>
  <si>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</si>
  <si>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</si>
  <si>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</si>
  <si>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</si>
  <si>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</si>
  <si>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</si>
  <si>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</si>
  <si>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</si>
  <si>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</si>
  <si>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</si>
  <si>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</si>
  <si>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</si>
  <si>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</si>
  <si>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</si>
  <si>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</si>
  <si>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</si>
  <si>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</si>
  <si>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</si>
  <si>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</si>
  <si>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</si>
  <si>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</si>
  <si>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</si>
  <si>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</si>
  <si>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</si>
  <si>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</si>
  <si>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</si>
  <si>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</si>
  <si>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</si>
  <si>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</si>
  <si>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</si>
  <si>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</si>
  <si>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</si>
  <si>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</si>
  <si>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</si>
  <si>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</si>
  <si>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</si>
  <si>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</si>
  <si>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</si>
  <si>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</si>
  <si>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</si>
  <si>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</si>
  <si>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</si>
  <si>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</si>
  <si>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</si>
  <si>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</si>
  <si>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</si>
  <si>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</si>
  <si>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</si>
  <si>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</si>
  <si>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</si>
  <si>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</si>
  <si>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</si>
  <si>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</si>
  <si>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</si>
  <si>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</si>
  <si>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</si>
  <si>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</si>
  <si>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</si>
  <si>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</si>
  <si>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</si>
  <si>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</si>
  <si>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</si>
  <si>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</si>
  <si>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</si>
  <si>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</si>
  <si>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</si>
  <si>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</si>
  <si>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</si>
  <si>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</si>
  <si>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</si>
  <si>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</si>
  <si>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</si>
  <si>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</si>
  <si>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</si>
  <si>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</si>
  <si>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</si>
  <si>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</si>
  <si>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</si>
  <si>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</si>
  <si>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</si>
  <si>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</si>
  <si>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</si>
  <si>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</si>
  <si>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</si>
  <si>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</si>
  <si>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</si>
  <si>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</si>
  <si>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</si>
  <si>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</si>
  <si>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</si>
  <si>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</si>
  <si>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</si>
  <si>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</si>
  <si>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</si>
  <si>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</si>
  <si>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</si>
  <si>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</si>
  <si>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</si>
  <si>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</si>
  <si>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</si>
  <si>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</si>
  <si>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</si>
  <si>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</si>
  <si>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</si>
  <si>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</si>
  <si>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</si>
  <si>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</si>
  <si>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</si>
  <si>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</si>
  <si>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</si>
  <si>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</si>
  <si>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</si>
  <si>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</si>
  <si>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</si>
  <si>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</si>
  <si>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</si>
  <si>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</si>
  <si>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</si>
  <si>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</si>
  <si>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</si>
  <si>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</si>
  <si>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</si>
  <si>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</si>
  <si>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</si>
  <si>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</si>
  <si>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</si>
  <si>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</si>
  <si>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</si>
  <si>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</si>
  <si>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</si>
  <si>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</si>
  <si>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</si>
  <si>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</si>
  <si>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</si>
  <si>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</si>
  <si>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</si>
  <si>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</si>
  <si>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</si>
  <si>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</si>
  <si>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</si>
  <si>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</si>
  <si>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</si>
  <si>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</si>
  <si>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</si>
  <si>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</si>
  <si>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</si>
  <si>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</si>
  <si>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</si>
  <si>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</si>
  <si>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</si>
  <si>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</si>
  <si>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</si>
  <si>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</si>
  <si>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</si>
  <si>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</si>
  <si>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</si>
  <si>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</si>
  <si>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</si>
  <si>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</si>
  <si>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</si>
  <si>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</si>
  <si>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</si>
  <si>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</si>
  <si>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</si>
  <si>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</si>
  <si>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</si>
  <si>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</si>
  <si>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</si>
  <si>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</si>
  <si>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</si>
  <si>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</si>
  <si>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</si>
  <si>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</si>
  <si>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</si>
  <si>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</si>
  <si>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</si>
  <si>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</si>
  <si>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</si>
  <si>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</si>
  <si>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</si>
  <si>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</si>
  <si>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</si>
  <si>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</si>
  <si>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</si>
  <si>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</si>
  <si>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</si>
  <si>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</si>
  <si>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</si>
  <si>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</si>
  <si>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</si>
  <si>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</si>
  <si>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</si>
  <si>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</si>
  <si>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</si>
  <si>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</si>
  <si>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</si>
  <si>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</si>
  <si>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</si>
  <si>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</si>
  <si>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</si>
  <si>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</si>
  <si>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</si>
  <si>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</si>
  <si>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</si>
  <si>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</si>
  <si>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</si>
  <si>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</si>
  <si>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</si>
  <si>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</si>
  <si>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</si>
  <si>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</si>
  <si>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</si>
  <si>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</si>
  <si>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</si>
  <si>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</si>
  <si>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</si>
  <si>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</si>
  <si>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</si>
  <si>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</si>
  <si>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</si>
  <si>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</si>
  <si>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</si>
  <si>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</si>
  <si>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</si>
  <si>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</si>
  <si>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</si>
  <si>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</si>
  <si>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</si>
  <si>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</si>
  <si>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</si>
  <si>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</si>
  <si>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</si>
  <si>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</si>
  <si>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</si>
  <si>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</si>
  <si>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</si>
  <si>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</si>
  <si>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</si>
  <si>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</si>
  <si>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</si>
  <si>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</si>
  <si>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</si>
  <si>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</si>
  <si>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</si>
  <si>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</si>
  <si>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</si>
  <si>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</si>
  <si>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</si>
  <si>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</si>
  <si>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</si>
  <si>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</si>
  <si>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</si>
  <si>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</si>
  <si>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</si>
  <si>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</si>
  <si>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</si>
  <si>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</si>
  <si>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</si>
  <si>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</si>
  <si>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</si>
  <si>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</si>
  <si>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</si>
  <si>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</si>
  <si>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</si>
  <si>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</si>
  <si>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</si>
  <si>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</si>
  <si>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</si>
  <si>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</si>
  <si>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</si>
  <si>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</si>
  <si>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</si>
  <si>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</si>
  <si>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</si>
  <si>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</si>
  <si>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</si>
  <si>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</si>
  <si>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</si>
  <si>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</si>
  <si>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</si>
  <si>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</si>
  <si>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</si>
  <si>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</si>
  <si>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</si>
  <si>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</si>
  <si>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</si>
  <si>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</si>
  <si>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</si>
  <si>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</si>
  <si>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</si>
  <si>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</si>
  <si>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</si>
  <si>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</si>
  <si>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</si>
  <si>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</si>
  <si>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</si>
  <si>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</si>
  <si>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</si>
  <si>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</si>
  <si>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</si>
  <si>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</si>
  <si>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</si>
  <si>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</si>
  <si>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</si>
  <si>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</si>
  <si>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</si>
  <si>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</si>
  <si>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</si>
  <si>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</si>
  <si>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</si>
  <si>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</si>
  <si>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</si>
  <si>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</si>
  <si>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</si>
  <si>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</si>
  <si>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</si>
  <si>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</si>
  <si>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</si>
  <si>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</si>
  <si>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</si>
  <si>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</si>
  <si>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</si>
  <si>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</si>
  <si>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</si>
  <si>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</si>
  <si>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</si>
  <si>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</si>
  <si>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</si>
  <si>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</si>
  <si>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</si>
  <si>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</si>
  <si>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</si>
  <si>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</si>
  <si>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</si>
  <si>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</si>
  <si>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</si>
  <si>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</si>
  <si>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</si>
  <si>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</si>
  <si>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</si>
  <si>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</si>
  <si>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</si>
  <si>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</si>
  <si>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</si>
  <si>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</si>
  <si>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</si>
  <si>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</si>
  <si>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</si>
  <si>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</si>
  <si>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</si>
  <si>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</si>
  <si>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</si>
  <si>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</si>
  <si>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</si>
  <si>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</si>
  <si>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</si>
  <si>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</si>
  <si>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</si>
  <si>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</si>
  <si>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</si>
  <si>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</si>
  <si>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</si>
  <si>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</si>
  <si>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</si>
  <si>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</si>
  <si>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</si>
  <si>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</si>
  <si>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</si>
  <si>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</si>
  <si>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</si>
  <si>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</si>
  <si>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</si>
  <si>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</si>
  <si>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</si>
  <si>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</si>
  <si>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</si>
  <si>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</si>
  <si>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</si>
  <si>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</si>
  <si>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</si>
  <si>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</si>
  <si>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</si>
  <si>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</si>
  <si>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</si>
  <si>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</si>
  <si>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</si>
  <si>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</si>
  <si>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</si>
  <si>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</si>
  <si>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</si>
  <si>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</si>
  <si>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</si>
  <si>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</si>
  <si>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</si>
  <si>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</si>
  <si>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</si>
  <si>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</si>
  <si>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</si>
  <si>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</si>
  <si>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</si>
  <si>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</si>
  <si>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</si>
  <si>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</si>
  <si>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</si>
  <si>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</si>
  <si>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</si>
  <si>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</si>
  <si>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</si>
  <si>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</si>
  <si>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</si>
  <si>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</si>
  <si>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</si>
  <si>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</si>
  <si>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</si>
  <si>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</si>
  <si>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</si>
  <si>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</si>
  <si>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</si>
  <si>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</si>
  <si>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</si>
  <si>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</si>
  <si>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</si>
  <si>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</si>
  <si>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</si>
  <si>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</si>
  <si>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</si>
  <si>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</si>
  <si>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</si>
  <si>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</si>
  <si>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</si>
  <si>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</si>
  <si>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</si>
  <si>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</si>
  <si>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</si>
  <si>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</si>
  <si>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</si>
  <si>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</si>
  <si>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</si>
  <si>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</si>
  <si>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</si>
  <si>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</si>
  <si>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</si>
  <si>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</si>
  <si>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</si>
  <si>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</si>
  <si>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</si>
  <si>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</si>
  <si>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</si>
  <si>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</si>
  <si>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</si>
  <si>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</si>
  <si>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</si>
  <si>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</si>
  <si>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</si>
  <si>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</si>
  <si>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</si>
  <si>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</si>
  <si>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</si>
  <si>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</si>
  <si>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</si>
  <si>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</si>
  <si>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</si>
  <si>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</si>
  <si>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</si>
  <si>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</si>
  <si>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</si>
  <si>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</si>
  <si>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</si>
  <si>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</si>
  <si>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</si>
  <si>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</si>
  <si>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</si>
  <si>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</si>
  <si>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</si>
  <si>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</si>
  <si>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</si>
  <si>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</si>
  <si>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</si>
  <si>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</si>
  <si>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</si>
  <si>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</si>
  <si>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</si>
  <si>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</si>
  <si>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</si>
  <si>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</si>
  <si>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</si>
  <si>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</si>
  <si>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</si>
  <si>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</si>
  <si>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</si>
  <si>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</si>
  <si>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</si>
  <si>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</si>
  <si>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</si>
  <si>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</si>
  <si>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</si>
  <si>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</si>
  <si>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</si>
  <si>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</si>
  <si>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</si>
  <si>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</si>
  <si>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</si>
  <si>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</si>
  <si>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</si>
  <si>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</si>
  <si>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</si>
  <si>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</si>
  <si>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</si>
  <si>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</si>
  <si>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</si>
  <si>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</si>
  <si>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</si>
  <si>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</si>
  <si>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</si>
  <si>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</si>
  <si>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</si>
  <si>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</si>
  <si>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</si>
  <si>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</si>
  <si>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</si>
  <si>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</si>
  <si>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</si>
  <si>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</si>
  <si>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</si>
  <si>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</si>
  <si>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</si>
  <si>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</si>
  <si>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</si>
  <si>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</si>
  <si>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</si>
  <si>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</si>
  <si>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</si>
  <si>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</si>
  <si>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</si>
  <si>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</si>
  <si>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</si>
  <si>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</si>
  <si>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</si>
  <si>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</si>
  <si>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</si>
  <si>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</si>
  <si>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</si>
  <si>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</si>
  <si>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</si>
  <si>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</si>
  <si>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</si>
  <si>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</si>
  <si>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</si>
  <si>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</si>
  <si>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</si>
  <si>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</si>
  <si>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</si>
  <si>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</si>
  <si>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</si>
  <si>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</si>
  <si>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</si>
  <si>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</si>
  <si>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</si>
  <si>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</si>
  <si>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</si>
  <si>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</si>
  <si>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</si>
  <si>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</si>
  <si>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</si>
  <si>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</si>
  <si>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</si>
  <si>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</si>
  <si>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</si>
  <si>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</si>
  <si>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</si>
  <si>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</si>
  <si>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</si>
  <si>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</si>
  <si>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</si>
  <si>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</si>
  <si>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</si>
  <si>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</si>
  <si>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</si>
  <si>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</si>
  <si>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</si>
  <si>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</si>
  <si>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</si>
  <si>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</si>
  <si>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</si>
  <si>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</si>
  <si>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</si>
  <si>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</si>
  <si>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</si>
  <si>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</si>
  <si>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</si>
  <si>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</si>
  <si>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</si>
  <si>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</si>
  <si>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</si>
  <si>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</si>
  <si>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</si>
  <si>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</si>
  <si>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</si>
  <si>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</si>
  <si>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</si>
  <si>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</si>
  <si>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</si>
  <si>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</si>
  <si>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</si>
  <si>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</si>
  <si>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</si>
  <si>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</si>
  <si>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</si>
  <si>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</si>
  <si>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</si>
  <si>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</si>
  <si>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</si>
  <si>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</si>
  <si>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</si>
  <si>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</si>
  <si>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</si>
  <si>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</si>
  <si>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</si>
  <si>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</si>
  <si>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</si>
  <si>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</si>
  <si>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</si>
  <si>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</si>
  <si>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</si>
  <si>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</si>
  <si>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</si>
  <si>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</si>
  <si>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</si>
  <si>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</si>
  <si>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</si>
  <si>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</si>
  <si>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</si>
  <si>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</si>
  <si>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</si>
  <si>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</si>
  <si>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</si>
  <si>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</si>
  <si>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</si>
  <si>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</si>
  <si>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</si>
  <si>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</si>
  <si>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</si>
  <si>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</si>
  <si>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</si>
  <si>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</si>
  <si>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</si>
  <si>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</si>
  <si>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</si>
  <si>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</si>
  <si>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</si>
  <si>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</si>
  <si>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</si>
  <si>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</si>
  <si>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</si>
  <si>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</si>
  <si>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</si>
  <si>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</si>
  <si>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</si>
  <si>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</si>
  <si>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</si>
  <si>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</si>
  <si>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</si>
  <si>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</si>
  <si>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</si>
  <si>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</si>
  <si>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</si>
  <si>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</si>
  <si>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</si>
  <si>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</si>
  <si>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</si>
  <si>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</si>
  <si>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</si>
  <si>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</si>
  <si>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</si>
  <si>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</si>
  <si>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</si>
  <si>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</si>
  <si>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</si>
  <si>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</si>
  <si>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</si>
  <si>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</si>
  <si>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</si>
  <si>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</si>
  <si>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</si>
  <si>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</si>
  <si>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</si>
  <si>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</si>
  <si>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</si>
  <si>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</si>
  <si>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</si>
  <si>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</si>
  <si>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</si>
  <si>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</si>
  <si>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</si>
  <si>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</si>
  <si>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</si>
  <si>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</si>
  <si>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</si>
  <si>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</si>
  <si>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</si>
  <si>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</si>
  <si>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</si>
  <si>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</si>
  <si>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</si>
  <si>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</si>
  <si>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</si>
  <si>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</si>
  <si>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</si>
  <si>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</si>
  <si>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</si>
  <si>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</si>
  <si>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</si>
  <si>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</si>
  <si>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</si>
  <si>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</si>
  <si>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</si>
  <si>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</si>
  <si>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</si>
  <si>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</si>
  <si>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</si>
  <si>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</si>
  <si>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</si>
  <si>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</si>
  <si>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</si>
  <si>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</si>
  <si>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</si>
  <si>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</si>
  <si>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</si>
  <si>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</si>
  <si>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</si>
  <si>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</si>
  <si>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</si>
  <si>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</si>
  <si>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</si>
  <si>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</si>
  <si>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</si>
  <si>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</si>
  <si>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</si>
  <si>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</si>
  <si>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</si>
  <si>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</si>
  <si>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</si>
  <si>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</si>
  <si>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</si>
  <si>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</si>
  <si>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</si>
  <si>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</si>
  <si>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</si>
  <si>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</si>
  <si>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</si>
  <si>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</si>
  <si>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</si>
  <si>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</si>
  <si>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</si>
  <si>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</si>
  <si>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</si>
  <si>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</si>
  <si>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</si>
  <si>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</si>
  <si>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</si>
  <si>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</si>
  <si>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</si>
  <si>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</si>
  <si>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</si>
  <si>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</si>
  <si>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</si>
  <si>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</si>
  <si>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</si>
  <si>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</si>
  <si>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</si>
  <si>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</si>
  <si>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</si>
  <si>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</si>
  <si>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</si>
  <si>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</si>
  <si>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</si>
  <si>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</si>
  <si>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</si>
  <si>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</si>
  <si>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</si>
  <si>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</si>
  <si>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</si>
  <si>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</si>
  <si>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</si>
  <si>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</si>
  <si>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</si>
  <si>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</si>
  <si>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</si>
  <si>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</si>
  <si>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</si>
  <si>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</si>
  <si>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</si>
  <si>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</si>
  <si>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</si>
  <si>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</si>
  <si>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</si>
  <si>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</si>
  <si>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</si>
  <si>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</si>
  <si>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</si>
  <si>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</si>
  <si>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</si>
  <si>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</si>
  <si>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</si>
  <si>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</si>
  <si>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</si>
  <si>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</si>
  <si>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</si>
  <si>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</si>
  <si>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</si>
  <si>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</si>
  <si>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</si>
  <si>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</si>
  <si>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</si>
  <si>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</si>
  <si>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</si>
  <si>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</si>
  <si>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</si>
  <si>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</si>
  <si>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</si>
  <si>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</si>
  <si>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</si>
  <si>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</si>
  <si>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</si>
  <si>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</si>
  <si>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</si>
  <si>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</si>
  <si>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</si>
  <si>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</si>
  <si>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</si>
  <si>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</si>
  <si>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</si>
  <si>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</si>
  <si>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</si>
  <si>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</si>
  <si>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</si>
  <si>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</si>
  <si>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</si>
  <si>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</si>
  <si>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</si>
  <si>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</si>
  <si>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</si>
  <si>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</si>
  <si>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</si>
  <si>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</si>
  <si>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</si>
  <si>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</si>
  <si>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</si>
  <si>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</si>
  <si>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</si>
  <si>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</si>
  <si>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</si>
  <si>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</si>
  <si>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</si>
  <si>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</si>
  <si>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</si>
  <si>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</si>
  <si>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</si>
  <si>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</si>
  <si>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</si>
  <si>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</si>
  <si>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</si>
  <si>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</si>
  <si>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</si>
  <si>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</si>
  <si>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</si>
  <si>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</si>
  <si>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</si>
  <si>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</si>
  <si>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</si>
  <si>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</si>
  <si>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</si>
  <si>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</si>
  <si>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</si>
  <si>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</si>
  <si>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</si>
  <si>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</si>
  <si>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</si>
  <si>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</si>
  <si>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</si>
  <si>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</si>
  <si>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</si>
  <si>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</si>
  <si>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</si>
  <si>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</si>
  <si>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</si>
  <si>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</si>
  <si>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</si>
  <si>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</si>
  <si>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</si>
  <si>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</si>
  <si>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</si>
  <si>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</si>
  <si>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</si>
  <si>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</si>
  <si>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</si>
  <si>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</si>
  <si>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</si>
  <si>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</si>
  <si>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</si>
  <si>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</si>
  <si>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</si>
  <si>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</si>
  <si>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</si>
  <si>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</si>
  <si>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</si>
  <si>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</si>
  <si>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</si>
  <si>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</si>
  <si>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</si>
  <si>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</si>
  <si>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</si>
  <si>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</si>
  <si>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</si>
  <si>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</si>
  <si>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</si>
  <si>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</si>
  <si>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</si>
  <si>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</si>
  <si>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</si>
  <si>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</si>
  <si>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</si>
  <si>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</si>
  <si>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</si>
  <si>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</si>
  <si>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</si>
  <si>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</si>
  <si>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</si>
  <si>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</si>
  <si>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</si>
  <si>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</si>
  <si>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</si>
  <si>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</si>
  <si>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</si>
  <si>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</si>
  <si>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</si>
  <si>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</si>
  <si>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</si>
  <si>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</si>
  <si>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</si>
  <si>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</si>
  <si>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</si>
  <si>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</si>
  <si>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</si>
  <si>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</si>
  <si>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</si>
  <si>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</si>
  <si>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</si>
  <si>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</si>
  <si>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</si>
  <si>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</si>
  <si>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</si>
  <si>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</si>
  <si>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</si>
  <si>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</si>
  <si>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</si>
  <si>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</si>
  <si>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</si>
  <si>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</si>
  <si>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</si>
  <si>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</si>
  <si>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</si>
  <si>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</si>
  <si>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</si>
  <si>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</si>
  <si>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</si>
  <si>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</si>
  <si>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</si>
  <si>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</si>
  <si>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</si>
  <si>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</si>
  <si>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</si>
  <si>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</si>
  <si>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</si>
  <si>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</si>
  <si>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</si>
  <si>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</si>
  <si>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</si>
  <si>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</si>
  <si>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</si>
  <si>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</si>
  <si>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</si>
  <si>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</si>
  <si>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</si>
  <si>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</si>
  <si>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</si>
  <si>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</si>
  <si>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</si>
  <si>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</si>
  <si>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</si>
  <si>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</si>
  <si>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</si>
  <si>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</si>
  <si>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</si>
  <si>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</si>
  <si>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</si>
  <si>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</si>
  <si>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</si>
  <si>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</si>
  <si>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</si>
  <si>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</si>
  <si>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</si>
  <si>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</si>
  <si>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</si>
  <si>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</si>
  <si>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</si>
  <si>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</si>
  <si>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</si>
  <si>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</si>
  <si>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</si>
  <si>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</si>
  <si>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</si>
  <si>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</si>
  <si>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</si>
  <si>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</si>
  <si>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</si>
  <si>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</si>
  <si>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</si>
  <si>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</si>
  <si>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</si>
  <si>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</si>
  <si>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</si>
  <si>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</si>
  <si>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</si>
  <si>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</si>
  <si>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</si>
  <si>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</si>
  <si>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</si>
  <si>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</si>
  <si>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</si>
  <si>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</si>
  <si>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</si>
  <si>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</si>
  <si>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</si>
  <si>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</si>
  <si>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</si>
  <si>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</si>
  <si>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</si>
  <si>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</si>
  <si>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</si>
  <si>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</si>
  <si>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</si>
  <si>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</si>
  <si>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</si>
  <si>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</si>
  <si>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</si>
  <si>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</si>
  <si>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</si>
  <si>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</si>
  <si>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</si>
  <si>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</si>
  <si>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</si>
  <si>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</si>
  <si>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</si>
  <si>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</si>
  <si>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</si>
  <si>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</si>
  <si>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</si>
  <si>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</si>
  <si>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</si>
  <si>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</si>
  <si>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</si>
  <si>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</si>
  <si>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</si>
  <si>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</si>
  <si>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</si>
  <si>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</si>
  <si>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</si>
  <si>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</si>
  <si>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</si>
  <si>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</si>
  <si>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</si>
  <si>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</si>
  <si>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</si>
  <si>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</si>
  <si>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</si>
  <si>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</si>
  <si>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</si>
  <si>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</si>
  <si>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</si>
  <si>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</si>
  <si>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</si>
  <si>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</si>
  <si>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</si>
  <si>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</si>
  <si>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</si>
  <si>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</si>
  <si>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</si>
  <si>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</si>
  <si>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</si>
  <si>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</si>
  <si>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</si>
  <si>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</si>
  <si>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</si>
  <si>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</si>
  <si>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</si>
  <si>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</si>
  <si>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</si>
  <si>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</si>
  <si>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</si>
  <si>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</si>
  <si>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</si>
  <si>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</si>
  <si>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</si>
  <si>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</si>
  <si>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</si>
  <si>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</si>
  <si>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</si>
  <si>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</si>
  <si>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</si>
  <si>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</si>
  <si>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</si>
  <si>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</si>
  <si>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</si>
  <si>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</si>
  <si>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</si>
  <si>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</si>
  <si>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</si>
  <si>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</si>
  <si>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</si>
  <si>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</si>
  <si>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</si>
  <si>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</si>
  <si>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</si>
  <si>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</si>
  <si>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</si>
  <si>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</si>
  <si>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</si>
  <si>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</si>
  <si>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</si>
  <si>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</si>
  <si>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</si>
  <si>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</si>
  <si>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</si>
  <si>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</si>
  <si>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</si>
  <si>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</si>
  <si>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</si>
  <si>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</si>
  <si>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</si>
  <si>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</si>
  <si>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</si>
  <si>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</si>
  <si>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</si>
  <si>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</si>
  <si>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</si>
  <si>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</si>
  <si>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</si>
  <si>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</si>
  <si>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</si>
  <si>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</si>
  <si>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</si>
  <si>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</si>
  <si>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</si>
  <si>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</si>
  <si>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</si>
  <si>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</si>
  <si>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</si>
  <si>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</si>
  <si>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</si>
  <si>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</si>
  <si>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</si>
  <si>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</si>
  <si>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</si>
  <si>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</si>
  <si>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</si>
  <si>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</si>
  <si>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</si>
  <si>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</si>
  <si>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</si>
  <si>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</si>
  <si>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</si>
  <si>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</si>
  <si>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</si>
  <si>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</si>
  <si>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</si>
  <si>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</si>
  <si>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</si>
  <si>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</si>
  <si>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</si>
  <si>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</si>
  <si>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</si>
  <si>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</si>
  <si>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</si>
  <si>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</si>
  <si>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</si>
  <si>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</si>
  <si>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</si>
  <si>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</si>
  <si>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</si>
  <si>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</si>
  <si>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</si>
  <si>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</si>
  <si>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</si>
  <si>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</si>
  <si>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</si>
  <si>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</si>
  <si>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</si>
  <si>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</si>
  <si>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</si>
  <si>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</si>
  <si>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</si>
  <si>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</si>
  <si>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</si>
  <si>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</si>
  <si>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</si>
  <si>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</si>
  <si>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</si>
  <si>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</si>
  <si>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</si>
  <si>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</si>
  <si>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</si>
  <si>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</si>
  <si>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</si>
  <si>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</si>
  <si>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</si>
  <si>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</si>
  <si>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</si>
  <si>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</si>
  <si>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</si>
  <si>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</si>
  <si>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</si>
  <si>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</si>
  <si>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</si>
  <si>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</si>
  <si>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</si>
  <si>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</si>
  <si>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</si>
  <si>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</si>
  <si>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</si>
  <si>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</si>
  <si>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</si>
  <si>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</si>
  <si>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</si>
  <si>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</si>
  <si>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</si>
  <si>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</si>
  <si>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</si>
  <si>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</si>
  <si>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</si>
  <si>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</si>
  <si>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</si>
  <si>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</si>
  <si>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</si>
  <si>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</si>
  <si>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</si>
  <si>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</si>
  <si>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</si>
  <si>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</si>
  <si>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</si>
  <si>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</si>
  <si>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</si>
  <si>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</si>
  <si>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</si>
  <si>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</si>
  <si>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</si>
  <si>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</si>
  <si>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</si>
  <si>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</si>
  <si>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</si>
  <si>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</si>
  <si>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</si>
  <si>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</si>
  <si>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</si>
  <si>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</si>
  <si>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</si>
  <si>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</si>
  <si>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</si>
  <si>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</si>
  <si>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</si>
  <si>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</si>
  <si>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</si>
  <si>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</si>
  <si>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</si>
  <si>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</si>
  <si>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</si>
  <si>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</si>
  <si>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</si>
  <si>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</si>
  <si>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</si>
  <si>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</si>
  <si>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</si>
  <si>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</si>
  <si>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</si>
  <si>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</si>
  <si>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</si>
  <si>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</si>
  <si>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</si>
  <si>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</si>
  <si>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</si>
  <si>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</si>
  <si>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</si>
  <si>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</si>
  <si>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</si>
  <si>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</si>
  <si>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</si>
  <si>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</si>
  <si>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</si>
  <si>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</si>
  <si>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</si>
  <si>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</si>
  <si>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</si>
  <si>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</si>
  <si>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</si>
  <si>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</si>
  <si>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</si>
  <si>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</si>
  <si>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</si>
  <si>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</si>
  <si>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</si>
  <si>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</si>
  <si>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</si>
  <si>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</si>
  <si>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</si>
  <si>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</si>
  <si>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</si>
  <si>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</si>
  <si>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</si>
  <si>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</si>
  <si>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</si>
  <si>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</si>
  <si>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</si>
  <si>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</si>
  <si>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</si>
  <si>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</si>
  <si>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</si>
  <si>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</si>
  <si>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</si>
  <si>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</si>
  <si>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</si>
  <si>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</si>
  <si>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</si>
  <si>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</si>
  <si>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</si>
  <si>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</si>
  <si>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</si>
  <si>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</si>
  <si>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</si>
  <si>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</si>
  <si>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</si>
  <si>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</si>
  <si>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</si>
  <si>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</si>
  <si>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</si>
  <si>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</si>
  <si>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</si>
  <si>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</si>
  <si>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</si>
  <si>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</si>
  <si>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</si>
  <si>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</si>
  <si>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</si>
  <si>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</si>
  <si>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</si>
  <si>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</si>
  <si>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</si>
  <si>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</si>
  <si>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</si>
  <si>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</si>
  <si>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</si>
  <si>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</si>
  <si>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</si>
  <si>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</si>
  <si>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</si>
  <si>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</si>
  <si>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</si>
  <si>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</si>
  <si>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</si>
  <si>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</si>
  <si>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</si>
  <si>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</si>
  <si>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</si>
  <si>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</si>
  <si>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</si>
  <si>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</si>
  <si>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</si>
  <si>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</si>
  <si>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</si>
  <si>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</si>
  <si>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</si>
  <si>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</si>
  <si>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</si>
  <si>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</si>
  <si>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</si>
  <si>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</si>
  <si>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</si>
  <si>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</si>
  <si>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</si>
  <si>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</si>
  <si>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</si>
  <si>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</si>
  <si>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</si>
  <si>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</si>
  <si>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</si>
  <si>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</si>
  <si>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</si>
  <si>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</si>
  <si>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</si>
  <si>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</si>
  <si>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</si>
  <si>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</si>
  <si>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</si>
  <si>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</si>
  <si>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</si>
  <si>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</si>
  <si>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</si>
  <si>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</si>
  <si>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</si>
  <si>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</si>
  <si>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</si>
  <si>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</si>
  <si>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</si>
  <si>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</si>
  <si>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</si>
  <si>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</si>
  <si>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</si>
  <si>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</si>
  <si>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</si>
  <si>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</si>
  <si>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</si>
  <si>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</si>
  <si>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</si>
  <si>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</si>
  <si>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</si>
  <si>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</si>
  <si>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</si>
  <si>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</si>
  <si>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</si>
  <si>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</si>
  <si>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</si>
  <si>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</si>
  <si>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</si>
  <si>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</si>
  <si>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</si>
  <si>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</si>
  <si>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</si>
  <si>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</si>
  <si>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</si>
  <si>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</si>
  <si>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</si>
  <si>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</si>
  <si>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</si>
  <si>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</si>
  <si>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</si>
  <si>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</si>
  <si>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</si>
  <si>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</si>
  <si>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</si>
  <si>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</si>
  <si>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</si>
  <si>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</si>
  <si>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</si>
  <si>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</si>
  <si>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</si>
  <si>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</si>
  <si>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</si>
  <si>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</si>
  <si>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</si>
  <si>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</si>
  <si>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</si>
  <si>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</si>
  <si>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</si>
  <si>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</si>
  <si>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</si>
  <si>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</si>
  <si>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</si>
  <si>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</si>
  <si>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</si>
  <si>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</si>
  <si>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</si>
  <si>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</si>
  <si>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</si>
  <si>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</si>
  <si>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</si>
  <si>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</si>
  <si>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</si>
  <si>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</si>
  <si>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</si>
  <si>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</si>
  <si>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</si>
  <si>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</si>
  <si>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</si>
  <si>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</si>
  <si>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</si>
  <si>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</si>
  <si>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</si>
  <si>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</si>
  <si>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</si>
  <si>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</si>
  <si>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</si>
  <si>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</si>
  <si>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</si>
  <si>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</si>
  <si>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</si>
  <si>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</si>
  <si>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</si>
  <si>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</si>
  <si>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</si>
  <si>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</si>
  <si>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</si>
  <si>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</si>
  <si>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</si>
  <si>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</si>
  <si>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</si>
  <si>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</si>
  <si>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</si>
  <si>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</si>
  <si>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</si>
  <si>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</si>
  <si>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</si>
  <si>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</si>
  <si>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</si>
  <si>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</si>
  <si>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</si>
  <si>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</si>
  <si>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</si>
  <si>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</si>
  <si>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</si>
  <si>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</si>
  <si>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</si>
  <si>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</si>
  <si>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</si>
  <si>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</si>
  <si>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</si>
  <si>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</si>
  <si>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</si>
  <si>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</si>
  <si>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</si>
  <si>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</si>
  <si>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</si>
  <si>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</si>
  <si>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</si>
  <si>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</si>
  <si>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</si>
  <si>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</si>
  <si>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</si>
  <si>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</si>
  <si>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</si>
  <si>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</si>
  <si>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</si>
  <si>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</si>
  <si>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</si>
  <si>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</si>
  <si>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</si>
  <si>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</si>
  <si>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</si>
  <si>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</si>
  <si>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</si>
  <si>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</si>
  <si>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</si>
  <si>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</si>
  <si>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</si>
  <si>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</si>
  <si>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</si>
  <si>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</si>
  <si>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</si>
  <si>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</si>
  <si>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</si>
  <si>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</si>
  <si>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</si>
  <si>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</si>
  <si>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</si>
  <si>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</si>
  <si>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</si>
  <si>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</si>
  <si>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</si>
  <si>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</si>
  <si>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</si>
  <si>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</si>
  <si>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</si>
  <si>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</si>
  <si>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</si>
  <si>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</si>
  <si>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</si>
  <si>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</si>
  <si>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</si>
  <si>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</si>
  <si>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</si>
  <si>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</si>
  <si>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</si>
  <si>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</si>
  <si>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</si>
  <si>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</si>
  <si>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</si>
  <si>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</si>
  <si>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</si>
  <si>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</si>
  <si>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</si>
  <si>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</si>
  <si>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</si>
  <si>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</si>
  <si>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</si>
  <si>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</si>
  <si>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</si>
  <si>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</si>
  <si>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</si>
  <si>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</si>
  <si>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</si>
  <si>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</si>
  <si>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</si>
  <si>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</si>
  <si>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</si>
  <si>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</si>
  <si>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</si>
  <si>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</si>
  <si>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</si>
  <si>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</si>
  <si>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</si>
  <si>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</si>
  <si>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</si>
  <si>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</si>
  <si>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</si>
  <si>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</si>
  <si>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</si>
  <si>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</si>
  <si>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</si>
  <si>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</si>
  <si>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</si>
  <si>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</si>
  <si>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</si>
  <si>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</si>
  <si>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</si>
  <si>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</si>
  <si>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</si>
  <si>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</si>
  <si>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</si>
  <si>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</si>
  <si>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</si>
  <si>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</si>
  <si>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</si>
  <si>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</si>
  <si>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</si>
  <si>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</si>
  <si>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</si>
  <si>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</si>
  <si>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</si>
  <si>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</si>
  <si>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</si>
  <si>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</si>
  <si>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</si>
  <si>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</si>
  <si>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</si>
  <si>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</si>
  <si>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</si>
  <si>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</si>
  <si>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</si>
  <si>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</si>
  <si>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</si>
  <si>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</si>
  <si>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</si>
  <si>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</si>
  <si>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</si>
  <si>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</si>
  <si>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</si>
  <si>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</si>
  <si>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</si>
  <si>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</si>
  <si>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</si>
  <si>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</si>
  <si>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</si>
  <si>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</si>
  <si>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</si>
  <si>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</si>
  <si>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</si>
  <si>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</si>
  <si>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</si>
  <si>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</si>
  <si>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</si>
  <si>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</si>
  <si>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</si>
  <si>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</si>
  <si>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</si>
  <si>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</si>
  <si>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</si>
  <si>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</si>
  <si>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</si>
  <si>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</si>
  <si>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</si>
  <si>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</si>
  <si>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</si>
  <si>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</si>
  <si>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</si>
  <si>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</si>
  <si>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</si>
  <si>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</si>
  <si>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</si>
  <si>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</si>
  <si>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</si>
  <si>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</si>
  <si>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</si>
  <si>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</si>
  <si>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</si>
  <si>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</si>
  <si>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</si>
  <si>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</si>
  <si>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</si>
  <si>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</si>
  <si>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</si>
  <si>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</si>
  <si>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</si>
  <si>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</si>
  <si>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</si>
  <si>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</si>
  <si>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</si>
  <si>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</si>
  <si>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</si>
  <si>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</si>
  <si>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</si>
  <si>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</si>
  <si>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</si>
  <si>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</si>
  <si>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</si>
  <si>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</si>
  <si>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</si>
  <si>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</si>
  <si>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</si>
  <si>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</si>
  <si>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</si>
  <si>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</si>
  <si>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</si>
  <si>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</si>
  <si>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</si>
  <si>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</si>
  <si>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</si>
  <si>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</si>
  <si>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</si>
  <si>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</si>
  <si>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</si>
  <si>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</si>
  <si>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</si>
  <si>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</si>
  <si>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</si>
  <si>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</si>
  <si>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</si>
  <si>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</si>
  <si>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</si>
  <si>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</si>
  <si>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</si>
  <si>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</si>
  <si>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</si>
  <si>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</si>
  <si>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</si>
  <si>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</si>
  <si>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</si>
  <si>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</si>
  <si>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</si>
  <si>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</si>
  <si>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</si>
  <si>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</si>
  <si>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</si>
  <si>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</si>
  <si>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</si>
  <si>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</si>
  <si>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</si>
  <si>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</si>
  <si>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</si>
  <si>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</si>
  <si>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</si>
  <si>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</si>
  <si>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</si>
  <si>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</si>
  <si>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</si>
  <si>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</si>
  <si>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</si>
  <si>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</si>
  <si>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</si>
  <si>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</si>
  <si>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</si>
  <si>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</si>
  <si>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</si>
  <si>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</si>
  <si>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</si>
  <si>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</si>
  <si>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</si>
  <si>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</si>
  <si>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</si>
  <si>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</si>
  <si>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</si>
  <si>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</si>
  <si>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</si>
  <si>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</si>
  <si>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</si>
  <si>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</si>
  <si>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</si>
  <si>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</si>
  <si>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</si>
  <si>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</si>
  <si>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</si>
  <si>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</si>
  <si>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</si>
  <si>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</si>
  <si>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</si>
  <si>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</si>
  <si>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</si>
  <si>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</si>
  <si>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</si>
  <si>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</si>
  <si>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</si>
  <si>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</si>
  <si>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</si>
  <si>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</si>
  <si>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</si>
  <si>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</si>
  <si>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</si>
  <si>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</si>
  <si>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</si>
  <si>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</si>
  <si>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</si>
  <si>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</si>
  <si>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</si>
  <si>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</si>
  <si>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</si>
  <si>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</si>
  <si>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</si>
  <si>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</si>
  <si>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</si>
  <si>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</si>
  <si>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</si>
  <si>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</si>
  <si>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</si>
  <si>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</si>
  <si>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</si>
  <si>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</si>
  <si>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</si>
  <si>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</si>
  <si>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</si>
  <si>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</si>
  <si>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</si>
  <si>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</si>
  <si>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</si>
  <si>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</si>
  <si>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</si>
  <si>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</si>
  <si>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</si>
  <si>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</si>
  <si>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</si>
  <si>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</si>
  <si>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</si>
  <si>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</si>
  <si>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</si>
  <si>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</si>
  <si>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</si>
  <si>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</si>
  <si>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</si>
  <si>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</si>
  <si>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</si>
  <si>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</si>
  <si>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</si>
  <si>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</si>
  <si>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</si>
  <si>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</si>
  <si>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</si>
  <si>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</si>
  <si>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</si>
  <si>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</si>
  <si>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</si>
  <si>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</si>
  <si>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</si>
  <si>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</si>
  <si>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</si>
  <si>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</si>
  <si>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</si>
  <si>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</si>
  <si>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</si>
  <si>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</si>
  <si>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</si>
  <si>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</si>
  <si>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</si>
  <si>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</si>
  <si>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</si>
  <si>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</si>
  <si>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</si>
  <si>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</si>
  <si>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</si>
  <si>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</si>
  <si>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</si>
  <si>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</si>
  <si>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</si>
  <si>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</si>
  <si>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</si>
  <si>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</si>
  <si>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</si>
  <si>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</si>
  <si>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</si>
  <si>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</si>
  <si>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</si>
  <si>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</si>
  <si>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</si>
  <si>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</si>
  <si>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</si>
  <si>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</si>
  <si>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</si>
  <si>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</si>
  <si>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</si>
  <si>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</si>
  <si>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</si>
  <si>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</si>
  <si>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</si>
  <si>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</si>
  <si>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</si>
  <si>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</si>
  <si>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</si>
  <si>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</si>
  <si>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</si>
  <si>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</si>
  <si>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</si>
  <si>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</si>
  <si>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</si>
  <si>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</si>
  <si>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</si>
  <si>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</si>
  <si>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</si>
  <si>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</si>
  <si>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</si>
  <si>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</si>
  <si>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</si>
  <si>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</si>
  <si>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</si>
  <si>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</si>
  <si>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</si>
  <si>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</si>
  <si>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</si>
  <si>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</si>
  <si>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</si>
  <si>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</si>
  <si>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</si>
  <si>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</si>
  <si>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</si>
  <si>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</si>
  <si>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</si>
  <si>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</si>
  <si>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</si>
  <si>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</si>
  <si>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</si>
  <si>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</si>
  <si>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</si>
  <si>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</si>
  <si>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</si>
  <si>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</si>
  <si>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</si>
  <si>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</si>
  <si>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</si>
  <si>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</si>
  <si>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</si>
  <si>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</si>
  <si>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</si>
  <si>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</si>
  <si>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</si>
  <si>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</si>
  <si>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</si>
  <si>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</si>
  <si>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</si>
  <si>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</si>
  <si>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</si>
  <si>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</si>
  <si>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</si>
  <si>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</si>
  <si>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</si>
  <si>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</si>
  <si>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</si>
  <si>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</si>
  <si>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</si>
  <si>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</si>
  <si>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</si>
  <si>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</si>
  <si>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</si>
  <si>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</si>
  <si>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</si>
  <si>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</si>
  <si>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</si>
  <si>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</si>
  <si>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</si>
  <si>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</si>
  <si>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</si>
  <si>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</si>
  <si>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</si>
  <si>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</si>
  <si>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</si>
  <si>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</si>
  <si>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</si>
  <si>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</si>
  <si>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</si>
  <si>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</si>
  <si>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</si>
  <si>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</si>
  <si>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</si>
  <si>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</si>
  <si>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</si>
  <si>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</si>
  <si>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</si>
  <si>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</si>
  <si>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</si>
  <si>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</si>
  <si>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</si>
  <si>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</si>
  <si>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</si>
  <si>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</si>
  <si>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</si>
  <si>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</si>
  <si>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</si>
  <si>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</si>
  <si>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</si>
  <si>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</si>
  <si>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</si>
  <si>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</si>
  <si>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</si>
  <si>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</si>
  <si>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</si>
  <si>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</si>
  <si>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</si>
  <si>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</si>
  <si>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</si>
  <si>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</si>
  <si>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</si>
  <si>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</si>
  <si>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</si>
  <si>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</si>
  <si>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</si>
  <si>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</si>
  <si>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</si>
  <si>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</si>
  <si>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</si>
  <si>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</si>
  <si>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</si>
  <si>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</si>
  <si>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</si>
  <si>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</si>
  <si>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</si>
  <si>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</si>
  <si>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</si>
  <si>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</si>
  <si>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</si>
  <si>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</si>
  <si>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</si>
  <si>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</si>
  <si>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</si>
  <si>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</si>
  <si>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</si>
  <si>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</si>
  <si>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</si>
  <si>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</si>
  <si>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</si>
  <si>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</si>
  <si>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</si>
  <si>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</si>
  <si>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</si>
  <si>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</si>
  <si>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</si>
  <si>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</si>
  <si>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</si>
  <si>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</si>
  <si>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</si>
  <si>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</si>
  <si>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</si>
  <si>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</si>
  <si>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</si>
  <si>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</si>
  <si>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</si>
  <si>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</si>
  <si>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</si>
  <si>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</si>
  <si>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</si>
  <si>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</si>
  <si>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</si>
  <si>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</si>
  <si>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</si>
  <si>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</si>
  <si>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</si>
  <si>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</si>
  <si>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</si>
  <si>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</si>
  <si>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</si>
  <si>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</si>
  <si>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</si>
  <si>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</si>
  <si>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</si>
  <si>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</si>
  <si>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</si>
  <si>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</si>
  <si>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</si>
  <si>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</si>
  <si>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</si>
  <si>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</si>
  <si>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</si>
  <si>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</si>
  <si>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</si>
  <si>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</si>
  <si>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</si>
  <si>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</si>
  <si>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</si>
  <si>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</si>
  <si>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</si>
  <si>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</si>
  <si>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</si>
  <si>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</si>
  <si>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</si>
  <si>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</si>
  <si>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</si>
  <si>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</si>
  <si>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</si>
  <si>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</si>
  <si>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</si>
  <si>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</si>
  <si>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</si>
  <si>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</si>
  <si>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</si>
  <si>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</si>
  <si>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</si>
  <si>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</si>
  <si>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</si>
  <si>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</si>
  <si>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</si>
  <si>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</si>
  <si>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</si>
  <si>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</si>
  <si>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</si>
  <si>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</si>
  <si>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</si>
  <si>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</si>
  <si>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</si>
  <si>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</si>
  <si>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</si>
  <si>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</si>
  <si>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</si>
  <si>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</si>
  <si>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</si>
  <si>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</si>
  <si>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</si>
  <si>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</si>
  <si>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</si>
  <si>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</si>
  <si>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</si>
  <si>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</si>
  <si>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</si>
  <si>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</si>
  <si>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</si>
  <si>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</si>
  <si>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</si>
  <si>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</si>
  <si>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</si>
  <si>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</si>
  <si>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</si>
  <si>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</si>
  <si>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</si>
  <si>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</si>
  <si>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</si>
  <si>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</si>
  <si>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</si>
  <si>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</si>
  <si>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</si>
  <si>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</si>
  <si>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</si>
  <si>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</si>
  <si>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</si>
  <si>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</si>
  <si>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</si>
  <si>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</si>
  <si>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</si>
  <si>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</si>
  <si>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</si>
  <si>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</si>
  <si>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</si>
  <si>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</si>
  <si>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</si>
  <si>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</si>
  <si>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</si>
  <si>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</si>
  <si>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</si>
  <si>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</si>
  <si>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</si>
  <si>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</si>
  <si>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</si>
  <si>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</si>
  <si>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</si>
  <si>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</si>
  <si>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</si>
  <si>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</si>
  <si>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</si>
  <si>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</si>
  <si>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</si>
  <si>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</si>
  <si>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</si>
  <si>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</si>
  <si>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</si>
  <si>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</si>
  <si>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</si>
  <si>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</si>
  <si>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</si>
  <si>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</si>
  <si>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</si>
  <si>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</si>
  <si>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</si>
  <si>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</si>
  <si>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</si>
  <si>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</si>
  <si>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</si>
  <si>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</si>
  <si>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</si>
  <si>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</si>
  <si>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</si>
  <si>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</si>
  <si>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</si>
  <si>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</si>
  <si>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</si>
  <si>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</si>
  <si>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</si>
  <si>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</si>
  <si>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</si>
  <si>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</si>
  <si>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</si>
  <si>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</si>
  <si>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</si>
  <si>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</si>
  <si>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</si>
  <si>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</si>
  <si>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</si>
  <si>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</si>
  <si>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</si>
  <si>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</si>
  <si>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</si>
  <si>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</si>
  <si>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</si>
  <si>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</si>
  <si>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</si>
  <si>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</si>
  <si>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</si>
  <si>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</si>
  <si>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</si>
  <si>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</si>
  <si>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</si>
  <si>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</si>
  <si>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</si>
  <si>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</si>
  <si>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</si>
  <si>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</si>
  <si>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</si>
  <si>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</si>
  <si>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</si>
  <si>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</si>
  <si>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</si>
  <si>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</si>
  <si>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</si>
  <si>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</si>
  <si>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</si>
  <si>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</si>
  <si>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</si>
  <si>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</si>
  <si>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</si>
  <si>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</si>
  <si>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</si>
  <si>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</si>
  <si>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</si>
  <si>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</si>
  <si>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</si>
  <si>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</si>
  <si>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</si>
  <si>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</si>
  <si>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</si>
  <si>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</si>
  <si>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</si>
  <si>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</si>
  <si>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</si>
  <si>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</si>
  <si>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</si>
  <si>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</si>
  <si>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</si>
  <si>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</si>
  <si>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</si>
  <si>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</si>
  <si>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</si>
  <si>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</si>
  <si>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</si>
  <si>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</si>
  <si>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</si>
  <si>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</si>
  <si>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</si>
  <si>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</si>
  <si>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</si>
  <si>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</si>
  <si>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</si>
  <si>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</si>
  <si>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</si>
  <si>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</si>
  <si>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</si>
  <si>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</si>
  <si>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</si>
  <si>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</si>
  <si>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</si>
  <si>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</si>
  <si>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</si>
  <si>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</si>
  <si>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</si>
  <si>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</si>
  <si>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</si>
  <si>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</si>
  <si>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</si>
  <si>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</si>
  <si>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</si>
  <si>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</si>
  <si>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</si>
  <si>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</si>
  <si>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</si>
  <si>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</si>
  <si>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</si>
  <si>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</si>
  <si>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</si>
  <si>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</si>
  <si>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</si>
  <si>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</si>
  <si>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</si>
  <si>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</si>
  <si>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</si>
  <si>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</si>
  <si>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</si>
  <si>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</si>
  <si>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</si>
  <si>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</si>
  <si>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</si>
  <si>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</si>
  <si>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</si>
  <si>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</si>
  <si>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</si>
  <si>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</si>
  <si>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</si>
  <si>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</si>
  <si>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</si>
  <si>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</si>
  <si>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</si>
  <si>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</si>
  <si>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</si>
  <si>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</si>
  <si>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</si>
  <si>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</si>
  <si>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</si>
  <si>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</si>
  <si>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</si>
  <si>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</si>
  <si>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</si>
  <si>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</si>
  <si>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</si>
  <si>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</si>
  <si>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</si>
  <si>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</si>
  <si>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</si>
  <si>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</si>
  <si>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</si>
  <si>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</si>
  <si>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</si>
  <si>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</si>
  <si>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</si>
  <si>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</si>
  <si>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</si>
  <si>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</si>
  <si>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</si>
  <si>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</si>
  <si>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</si>
  <si>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</si>
  <si>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</si>
  <si>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</si>
  <si>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</si>
  <si>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</si>
  <si>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</si>
  <si>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</si>
  <si>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</si>
  <si>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</si>
  <si>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</si>
  <si>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</si>
  <si>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</si>
  <si>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</si>
  <si>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</si>
  <si>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</si>
  <si>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</si>
  <si>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</si>
  <si>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</si>
  <si>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</si>
  <si>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</si>
  <si>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</si>
  <si>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</si>
  <si>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</si>
  <si>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</si>
  <si>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</si>
  <si>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</si>
  <si>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</si>
  <si>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</si>
  <si>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</si>
  <si>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</si>
  <si>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</si>
  <si>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</si>
  <si>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</si>
  <si>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</si>
  <si>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</si>
  <si>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</si>
  <si>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</si>
  <si>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</si>
  <si>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</si>
  <si>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</si>
  <si>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</si>
  <si>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</si>
  <si>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</si>
  <si>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</si>
  <si>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</si>
  <si>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</si>
  <si>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</si>
  <si>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</si>
  <si>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</si>
  <si>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</si>
  <si>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</si>
  <si>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</si>
  <si>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</si>
  <si>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</si>
  <si>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</si>
  <si>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</si>
  <si>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</si>
  <si>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</si>
  <si>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</si>
  <si>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</si>
  <si>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</si>
  <si>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</si>
  <si>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</si>
  <si>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</si>
  <si>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</si>
  <si>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</si>
  <si>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</si>
  <si>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</si>
  <si>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</si>
  <si>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</si>
  <si>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</si>
  <si>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</si>
  <si>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</si>
  <si>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</si>
  <si>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</si>
  <si>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</si>
  <si>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</si>
  <si>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</si>
  <si>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</si>
  <si>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</si>
  <si>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</si>
  <si>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</si>
  <si>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</si>
  <si>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</si>
  <si>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</si>
  <si>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</si>
  <si>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</si>
  <si>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</si>
  <si>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</si>
  <si>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</si>
  <si>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</si>
  <si>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</si>
  <si>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</si>
  <si>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</si>
  <si>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</si>
  <si>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</si>
  <si>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</si>
  <si>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</si>
  <si>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</si>
  <si>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</si>
  <si>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</si>
  <si>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</si>
  <si>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</si>
  <si>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</si>
  <si>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</si>
  <si>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</si>
  <si>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</si>
  <si>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</si>
  <si>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</si>
  <si>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</si>
  <si>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</si>
  <si>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</si>
  <si>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</si>
  <si>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</si>
  <si>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</si>
  <si>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</si>
  <si>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</si>
  <si>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</si>
  <si>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</si>
  <si>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</si>
  <si>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</si>
  <si>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</si>
  <si>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</si>
  <si>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</si>
  <si>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</si>
  <si>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</si>
  <si>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</si>
  <si>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</si>
  <si>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</si>
  <si>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</si>
  <si>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</si>
  <si>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</si>
  <si>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</si>
  <si>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</si>
  <si>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</si>
  <si>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</si>
  <si>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</si>
  <si>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</si>
  <si>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</si>
  <si>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</si>
  <si>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</si>
  <si>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</si>
  <si>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</si>
  <si>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</si>
  <si>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</si>
  <si>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</si>
  <si>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</si>
  <si>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</si>
  <si>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</si>
  <si>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</si>
  <si>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</si>
  <si>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</si>
  <si>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</si>
  <si>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</si>
  <si>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</si>
  <si>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</si>
  <si>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</si>
  <si>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</si>
  <si>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</si>
  <si>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</si>
  <si>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</si>
  <si>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</si>
  <si>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</si>
  <si>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</si>
  <si>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</si>
  <si>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</si>
  <si>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</si>
  <si>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</si>
  <si>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</si>
  <si>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</si>
  <si>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</si>
  <si>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</si>
  <si>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</si>
  <si>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</si>
  <si>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</si>
  <si>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</si>
  <si>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</si>
  <si>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</si>
  <si>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</si>
  <si>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</si>
  <si>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</si>
  <si>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</si>
  <si>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</si>
  <si>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</si>
  <si>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</si>
  <si>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</si>
  <si>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</si>
  <si>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</si>
  <si>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</si>
  <si>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</si>
  <si>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</si>
  <si>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</si>
  <si>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</si>
  <si>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</si>
  <si>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</si>
  <si>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</si>
  <si>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</si>
  <si>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</si>
  <si>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</si>
  <si>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</si>
  <si>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</si>
  <si>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</si>
  <si>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</si>
  <si>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</si>
  <si>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</si>
  <si>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</si>
  <si>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</si>
  <si>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</si>
  <si>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</si>
  <si>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</si>
  <si>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</si>
  <si>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</si>
  <si>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</si>
  <si>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</si>
  <si>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</si>
  <si>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</si>
  <si>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</si>
  <si>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</si>
  <si>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</si>
  <si>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</si>
  <si>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</si>
  <si>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</si>
  <si>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</si>
  <si>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</si>
  <si>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</si>
  <si>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</si>
  <si>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</si>
  <si>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</si>
  <si>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</si>
  <si>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</si>
  <si>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</si>
  <si>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</si>
  <si>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</si>
  <si>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</si>
  <si>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</si>
  <si>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</si>
  <si>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</si>
  <si>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</si>
  <si>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</si>
  <si>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</si>
  <si>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</si>
  <si>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</si>
  <si>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</si>
  <si>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</si>
  <si>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</si>
  <si>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</si>
  <si>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</si>
  <si>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</si>
  <si>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</si>
  <si>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</si>
  <si>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</si>
  <si>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</si>
  <si>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</si>
  <si>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</si>
  <si>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</si>
  <si>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</si>
  <si>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</si>
  <si>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</si>
  <si>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</si>
  <si>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</si>
  <si>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</si>
  <si>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</si>
  <si>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</si>
  <si>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</si>
  <si>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</si>
  <si>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</si>
  <si>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</si>
  <si>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</si>
  <si>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</si>
  <si>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</si>
  <si>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</si>
  <si>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</si>
  <si>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</si>
  <si>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</si>
  <si>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</si>
  <si>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</si>
  <si>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</si>
  <si>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</si>
  <si>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</si>
  <si>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</si>
  <si>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</si>
  <si>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</si>
  <si>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</si>
  <si>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</si>
  <si>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</si>
  <si>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</si>
  <si>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</si>
  <si>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</si>
  <si>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</si>
  <si>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</si>
  <si>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</si>
  <si>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</si>
  <si>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</si>
  <si>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</si>
  <si>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</si>
  <si>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</si>
  <si>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</si>
  <si>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</si>
  <si>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</si>
  <si>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</si>
  <si>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</si>
  <si>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</si>
  <si>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</si>
  <si>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</si>
  <si>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</si>
  <si>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</si>
  <si>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</si>
  <si>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</si>
  <si>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</si>
  <si>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</si>
  <si>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</si>
  <si>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</si>
  <si>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</si>
  <si>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</si>
  <si>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</si>
  <si>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</si>
  <si>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</si>
  <si>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</si>
  <si>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</si>
  <si>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</si>
  <si>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</si>
  <si>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</si>
  <si>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</si>
  <si>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</si>
  <si>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</si>
  <si>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</si>
  <si>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</si>
  <si>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</si>
  <si>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</si>
  <si>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</si>
  <si>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</si>
  <si>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</si>
  <si>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</si>
  <si>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</si>
  <si>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</si>
  <si>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</si>
  <si>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</si>
  <si>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</si>
  <si>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</si>
  <si>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</si>
  <si>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</si>
  <si>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</si>
  <si>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</si>
  <si>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</si>
  <si>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</si>
  <si>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</si>
  <si>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</si>
  <si>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</si>
  <si>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</si>
  <si>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</si>
  <si>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</si>
  <si>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</si>
  <si>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</si>
  <si>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</si>
  <si>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</si>
  <si>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</si>
  <si>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</si>
  <si>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</si>
  <si>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</si>
  <si>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</si>
  <si>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</si>
  <si>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</si>
  <si>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</si>
  <si>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</si>
  <si>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</si>
  <si>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</si>
  <si>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</si>
  <si>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</si>
  <si>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</si>
  <si>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</si>
  <si>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</si>
  <si>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</si>
  <si>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</si>
  <si>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</si>
  <si>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</si>
  <si>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</si>
  <si>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</si>
  <si>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</si>
  <si>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</si>
  <si>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</si>
  <si>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</si>
  <si>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</si>
  <si>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</si>
  <si>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</si>
  <si>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</si>
  <si>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</si>
  <si>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</si>
  <si>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</si>
  <si>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</si>
  <si>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</si>
  <si>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</si>
  <si>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</si>
  <si>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</si>
  <si>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</si>
  <si>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</si>
  <si>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</si>
  <si>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</si>
  <si>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</si>
  <si>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</si>
  <si>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</si>
  <si>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</si>
  <si>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</si>
  <si>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</si>
  <si>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</si>
  <si>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</si>
  <si>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</si>
  <si>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</si>
  <si>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</si>
  <si>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</si>
  <si>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</si>
  <si>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</si>
  <si>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</si>
  <si>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</si>
  <si>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</si>
  <si>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</si>
  <si>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</si>
  <si>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</si>
  <si>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</si>
  <si>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</si>
  <si>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</si>
  <si>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</si>
  <si>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</si>
  <si>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</si>
  <si>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</si>
  <si>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</si>
  <si>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</si>
  <si>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</si>
  <si>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</si>
  <si>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</si>
  <si>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</si>
  <si>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</si>
  <si>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</si>
  <si>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</si>
  <si>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</si>
  <si>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</si>
  <si>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</si>
  <si>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</si>
  <si>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</si>
  <si>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</si>
  <si>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</si>
  <si>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</si>
  <si>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</si>
  <si>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</si>
  <si>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</si>
  <si>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</si>
  <si>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</si>
  <si>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</si>
  <si>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</si>
  <si>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</si>
  <si>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</si>
  <si>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</si>
  <si>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</si>
  <si>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</si>
  <si>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</si>
  <si>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</si>
  <si>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</si>
  <si>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</si>
  <si>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</si>
  <si>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</si>
  <si>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</si>
  <si>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</si>
  <si>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</si>
  <si>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</si>
  <si>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</si>
  <si>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</si>
  <si>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</si>
  <si>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</si>
  <si>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</si>
  <si>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</si>
  <si>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</si>
  <si>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</si>
  <si>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</si>
  <si>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</si>
  <si>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</si>
  <si>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</si>
  <si>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</si>
  <si>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</si>
  <si>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</si>
  <si>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</si>
  <si>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</si>
  <si>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</si>
  <si>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</si>
  <si>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</si>
  <si>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</si>
  <si>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</si>
  <si>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</si>
  <si>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</si>
  <si>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</si>
  <si>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</si>
  <si>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</si>
  <si>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</si>
  <si>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</si>
  <si>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</si>
  <si>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</si>
  <si>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</si>
  <si>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</si>
  <si>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</si>
  <si>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</si>
  <si>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</si>
  <si>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</si>
  <si>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</si>
  <si>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</si>
  <si>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</si>
  <si>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</si>
  <si>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</si>
  <si>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</si>
  <si>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</si>
  <si>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</si>
  <si>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</si>
  <si>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</si>
  <si>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</si>
  <si>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</si>
  <si>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</si>
  <si>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</si>
  <si>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</si>
  <si>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</si>
  <si>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</si>
  <si>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</si>
  <si>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</si>
  <si>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</si>
  <si>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</si>
  <si>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</si>
  <si>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</si>
  <si>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</si>
  <si>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</si>
  <si>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</si>
  <si>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</si>
  <si>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</si>
  <si>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</si>
  <si>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</si>
  <si>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</si>
  <si>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</si>
  <si>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</si>
  <si>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</si>
  <si>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</si>
  <si>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</si>
  <si>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</si>
  <si>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</si>
  <si>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</si>
  <si>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</si>
  <si>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</si>
  <si>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</si>
  <si>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</si>
  <si>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</si>
  <si>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</si>
  <si>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</si>
  <si>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</si>
  <si>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</si>
  <si>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</si>
  <si>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</si>
  <si>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</si>
  <si>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</si>
  <si>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</si>
  <si>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</si>
  <si>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</si>
  <si>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</si>
  <si>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</si>
  <si>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</si>
  <si>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</si>
  <si>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</si>
  <si>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</si>
  <si>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</si>
  <si>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</si>
  <si>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</si>
  <si>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</si>
  <si>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</si>
  <si>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</si>
  <si>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</si>
  <si>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</si>
  <si>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</si>
  <si>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</si>
  <si>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</si>
  <si>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</si>
  <si>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</si>
  <si>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</si>
  <si>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</si>
  <si>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</si>
  <si>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</si>
  <si>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</si>
  <si>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</si>
  <si>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</si>
  <si>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</si>
  <si>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</si>
  <si>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</si>
  <si>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</si>
  <si>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</si>
  <si>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</si>
  <si>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</si>
  <si>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</si>
  <si>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</si>
  <si>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</si>
  <si>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</si>
  <si>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</si>
  <si>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</si>
  <si>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</si>
  <si>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</si>
  <si>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</si>
  <si>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</si>
  <si>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</si>
  <si>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</si>
  <si>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</si>
  <si>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</si>
  <si>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</si>
  <si>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</si>
  <si>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</si>
  <si>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</si>
  <si>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</si>
  <si>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</si>
  <si>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</si>
  <si>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</si>
  <si>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</si>
  <si>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</si>
  <si>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</si>
  <si>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</si>
  <si>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</si>
  <si>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</si>
  <si>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</si>
  <si>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</si>
  <si>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</si>
  <si>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</si>
  <si>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</si>
  <si>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</si>
  <si>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</si>
  <si>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</si>
  <si>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</si>
  <si>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</si>
  <si>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</si>
  <si>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</si>
  <si>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</si>
  <si>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</si>
  <si>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</si>
  <si>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</si>
  <si>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</si>
  <si>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</si>
  <si>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</si>
  <si>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</si>
  <si>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</si>
  <si>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</si>
  <si>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</si>
  <si>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</si>
  <si>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</si>
  <si>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</si>
  <si>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</si>
  <si>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</si>
  <si>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</si>
  <si>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</si>
  <si>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</si>
  <si>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</si>
  <si>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</si>
  <si>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</si>
  <si>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</si>
  <si>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</si>
  <si>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</si>
  <si>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</si>
  <si>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</si>
  <si>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</si>
  <si>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</si>
  <si>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</si>
  <si>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</si>
  <si>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</si>
  <si>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</si>
  <si>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</si>
  <si>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</si>
  <si>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</si>
  <si>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</si>
  <si>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</si>
  <si>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</si>
  <si>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</si>
  <si>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</si>
  <si>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</si>
  <si>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</si>
  <si>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</si>
  <si>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</si>
  <si>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</si>
  <si>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</si>
  <si>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</si>
  <si>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</si>
  <si>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</si>
  <si>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</si>
  <si>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</si>
  <si>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</si>
  <si>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</si>
  <si>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</si>
  <si>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</si>
  <si>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</si>
  <si>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</si>
  <si>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</si>
  <si>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</si>
  <si>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</si>
  <si>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</si>
  <si>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</si>
  <si>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</si>
  <si>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</si>
  <si>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</si>
  <si>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</si>
  <si>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</si>
  <si>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</si>
  <si>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</si>
  <si>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</si>
  <si>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</si>
  <si>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</si>
  <si>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</si>
  <si>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</si>
  <si>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</si>
  <si>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</si>
  <si>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</si>
  <si>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</si>
  <si>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</si>
  <si>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</si>
  <si>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</si>
  <si>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</si>
  <si>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</si>
  <si>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</si>
  <si>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</si>
  <si>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</si>
  <si>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</si>
  <si>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</si>
  <si>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</si>
  <si>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</si>
  <si>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</si>
  <si>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</si>
  <si>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</si>
  <si>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</si>
  <si>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</si>
  <si>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</si>
  <si>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</si>
  <si>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</si>
  <si>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</si>
  <si>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</si>
  <si>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</si>
  <si>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</si>
  <si>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</si>
  <si>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</si>
  <si>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</si>
  <si>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</si>
  <si>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</si>
  <si>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</si>
  <si>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</si>
  <si>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</si>
  <si>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</si>
  <si>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</si>
  <si>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</si>
  <si>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</si>
  <si>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</si>
  <si>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</si>
  <si>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</si>
  <si>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</si>
  <si>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</si>
  <si>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</si>
  <si>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</si>
  <si>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</si>
  <si>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</si>
  <si>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</si>
  <si>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</si>
  <si>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</si>
  <si>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</si>
  <si>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</si>
  <si>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</si>
  <si>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</si>
  <si>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</si>
  <si>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</si>
  <si>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</si>
  <si>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</si>
  <si>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</si>
  <si>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</si>
  <si>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</si>
  <si>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</si>
  <si>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</si>
  <si>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</si>
  <si>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</si>
  <si>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</si>
  <si>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</si>
  <si>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</si>
  <si>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</si>
  <si>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</si>
  <si>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</si>
  <si>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</si>
  <si>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</si>
  <si>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</si>
  <si>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</si>
  <si>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</si>
  <si>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</si>
  <si>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</si>
  <si>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</si>
  <si>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</si>
  <si>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</si>
  <si>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</si>
  <si>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</si>
  <si>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</si>
  <si>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</si>
  <si>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</si>
  <si>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</si>
  <si>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</si>
  <si>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</si>
  <si>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</si>
  <si>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</si>
  <si>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</si>
  <si>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</si>
  <si>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</si>
  <si>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</si>
  <si>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</si>
  <si>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</si>
  <si>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</si>
  <si>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</si>
  <si>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</si>
  <si>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</si>
  <si>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</si>
  <si>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</si>
  <si>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</si>
  <si>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</si>
  <si>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</si>
  <si>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</si>
  <si>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</si>
  <si>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</si>
  <si>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</si>
  <si>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</si>
  <si>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</si>
  <si>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</si>
  <si>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</si>
  <si>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</si>
  <si>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</si>
  <si>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</si>
  <si>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</si>
  <si>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</si>
  <si>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</si>
  <si>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</si>
  <si>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</si>
  <si>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</si>
  <si>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</si>
  <si>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</si>
  <si>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</si>
  <si>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</si>
  <si>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</si>
  <si>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</si>
  <si>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</si>
  <si>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</si>
  <si>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</si>
  <si>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</si>
  <si>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</si>
  <si>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</si>
  <si>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</si>
  <si>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</si>
  <si>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</si>
  <si>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</si>
  <si>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</si>
  <si>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</si>
  <si>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</si>
  <si>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</si>
  <si>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</si>
  <si>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</si>
  <si>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</si>
  <si>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</si>
  <si>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</si>
  <si>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</si>
  <si>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</si>
  <si>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</si>
  <si>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</si>
  <si>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</si>
  <si>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</si>
  <si>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</si>
  <si>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</si>
  <si>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</si>
  <si>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</si>
  <si>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</si>
  <si>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</si>
  <si>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</si>
  <si>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</si>
  <si>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</si>
  <si>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</si>
  <si>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</si>
  <si>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</si>
  <si>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</si>
  <si>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</si>
  <si>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</si>
  <si>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</si>
  <si>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</si>
  <si>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</si>
  <si>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</si>
  <si>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</si>
  <si>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</si>
  <si>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</si>
  <si>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</si>
  <si>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</si>
  <si>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</si>
  <si>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</si>
  <si>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</si>
  <si>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</si>
  <si>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</si>
  <si>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</si>
  <si>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</si>
  <si>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</si>
  <si>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</si>
  <si>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</si>
  <si>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</si>
  <si>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</si>
  <si>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</si>
  <si>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</si>
  <si>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</si>
  <si>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</si>
  <si>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</si>
  <si>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</si>
  <si>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</si>
  <si>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</si>
  <si>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</si>
  <si>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</si>
  <si>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</si>
  <si>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</si>
  <si>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</si>
  <si>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</si>
  <si>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</si>
  <si>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</si>
  <si>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</si>
  <si>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</si>
  <si>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</si>
  <si>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</si>
  <si>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</si>
  <si>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</si>
  <si>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</si>
  <si>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</si>
  <si>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</si>
  <si>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</si>
  <si>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</si>
  <si>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</si>
  <si>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</si>
  <si>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</si>
  <si>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</si>
  <si>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</si>
  <si>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</si>
  <si>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</si>
  <si>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</si>
  <si>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</si>
  <si>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</si>
  <si>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</si>
  <si>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</si>
  <si>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</si>
  <si>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</si>
  <si>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</si>
  <si>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</si>
  <si>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</si>
  <si>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</si>
  <si>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</si>
  <si>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</si>
  <si>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</si>
  <si>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</si>
  <si>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</si>
  <si>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</si>
  <si>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</si>
  <si>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</si>
  <si>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</si>
  <si>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</si>
  <si>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</si>
  <si>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</si>
  <si>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</si>
  <si>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</si>
  <si>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</si>
  <si>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</si>
  <si>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</si>
  <si>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</si>
  <si>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</si>
  <si>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</si>
  <si>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</si>
  <si>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</si>
  <si>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</si>
  <si>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</si>
  <si>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</si>
  <si>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</si>
  <si>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</si>
  <si>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</si>
  <si>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</si>
  <si>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</si>
  <si>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</si>
  <si>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</si>
  <si>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</si>
  <si>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</si>
  <si>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</si>
  <si>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</si>
  <si>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</si>
  <si>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</si>
  <si>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</si>
  <si>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</si>
  <si>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</si>
  <si>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</si>
  <si>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</si>
  <si>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</si>
  <si>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</si>
  <si>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</si>
  <si>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</si>
  <si>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</si>
  <si>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</si>
  <si>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</si>
  <si>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</si>
  <si>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</si>
  <si>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</si>
  <si>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</si>
  <si>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</si>
  <si>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</si>
  <si>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</si>
  <si>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</si>
  <si>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</si>
  <si>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</si>
  <si>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</si>
  <si>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</si>
  <si>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</si>
  <si>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</si>
  <si>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</si>
  <si>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</si>
  <si>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</si>
  <si>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</si>
  <si>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</si>
  <si>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</si>
  <si>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</si>
  <si>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</si>
  <si>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</si>
  <si>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</si>
  <si>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</si>
  <si>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</si>
  <si>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</si>
  <si>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</si>
  <si>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</si>
  <si>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</si>
  <si>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</si>
  <si>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</si>
  <si>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</si>
  <si>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</si>
  <si>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</si>
  <si>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</si>
  <si>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</si>
  <si>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</si>
  <si>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</si>
  <si>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</si>
  <si>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</si>
  <si>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</si>
  <si>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</si>
  <si>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</si>
  <si>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</si>
  <si>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</si>
  <si>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</si>
  <si>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</si>
  <si>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</si>
  <si>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</si>
  <si>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</si>
  <si>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</si>
  <si>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</si>
  <si>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</si>
  <si>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</si>
  <si>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</si>
  <si>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</si>
  <si>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</si>
  <si>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</si>
  <si>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</si>
  <si>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</si>
  <si>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</si>
  <si>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</si>
  <si>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</si>
  <si>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</si>
  <si>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</si>
  <si>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</si>
  <si>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</si>
  <si>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</si>
  <si>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</si>
  <si>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</si>
  <si>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</si>
  <si>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</si>
  <si>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</si>
  <si>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</si>
  <si>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</si>
  <si>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</si>
  <si>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</si>
  <si>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</si>
  <si>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</si>
  <si>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</si>
  <si>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</si>
  <si>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</si>
  <si>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</si>
  <si>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</si>
  <si>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</si>
  <si>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</si>
  <si>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</si>
  <si>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</si>
  <si>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</si>
  <si>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</si>
  <si>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</si>
  <si>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</si>
  <si>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</si>
  <si>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</si>
  <si>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</si>
  <si>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</si>
  <si>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</si>
  <si>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</si>
  <si>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</si>
  <si>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</si>
  <si>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</si>
  <si>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</si>
  <si>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</si>
  <si>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</si>
  <si>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</si>
  <si>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</si>
  <si>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</si>
  <si>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</si>
  <si>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</si>
  <si>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</si>
  <si>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</si>
  <si>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</si>
  <si>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</si>
  <si>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</si>
  <si>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</si>
  <si>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</si>
  <si>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</si>
  <si>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</si>
  <si>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</si>
  <si>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</si>
  <si>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</si>
  <si>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</si>
  <si>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</si>
  <si>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</si>
  <si>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</si>
  <si>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</si>
  <si>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</si>
  <si>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</si>
  <si>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</si>
  <si>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</si>
  <si>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</si>
  <si>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</si>
  <si>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</si>
  <si>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</si>
  <si>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</si>
  <si>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</si>
  <si>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</si>
  <si>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</si>
  <si>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</si>
  <si>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</si>
  <si>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</si>
  <si>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</si>
  <si>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</si>
  <si>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</si>
  <si>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</si>
  <si>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</si>
  <si>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</si>
  <si>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</si>
  <si>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</si>
  <si>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</si>
  <si>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</si>
  <si>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</si>
  <si>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</si>
  <si>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</si>
  <si>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</si>
  <si>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</si>
  <si>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</si>
  <si>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</si>
  <si>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</si>
  <si>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</si>
  <si>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</si>
  <si>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</si>
  <si>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</si>
  <si>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</si>
  <si>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</si>
  <si>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</si>
  <si>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</si>
  <si>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</si>
  <si>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</si>
  <si>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</si>
  <si>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</si>
  <si>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</si>
  <si>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</si>
  <si>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</si>
  <si>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</si>
  <si>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</si>
  <si>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</si>
  <si>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</si>
  <si>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</si>
  <si>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</si>
  <si>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</si>
  <si>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</si>
  <si>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</si>
  <si>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</si>
  <si>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</si>
  <si>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</si>
  <si>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</si>
  <si>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</si>
  <si>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</si>
  <si>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</si>
  <si>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</si>
  <si>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</si>
  <si>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</si>
  <si>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</si>
  <si>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</si>
  <si>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</si>
  <si>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</si>
  <si>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</si>
  <si>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</si>
  <si>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</si>
  <si>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</si>
  <si>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</si>
  <si>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</si>
  <si>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</si>
  <si>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</si>
  <si>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</si>
  <si>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</si>
  <si>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</si>
  <si>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</si>
  <si>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</si>
  <si>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</si>
  <si>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</si>
  <si>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</si>
  <si>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</si>
  <si>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</si>
  <si>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</si>
  <si>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</si>
  <si>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</si>
  <si>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</si>
  <si>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</si>
  <si>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</si>
  <si>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</si>
  <si>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</si>
  <si>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</si>
  <si>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</si>
  <si>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</si>
  <si>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</si>
  <si>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</si>
  <si>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</si>
  <si>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</si>
  <si>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</si>
  <si>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</si>
  <si>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</si>
  <si>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</si>
  <si>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</si>
  <si>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</si>
  <si>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</si>
  <si>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</si>
  <si>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</si>
  <si>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</si>
  <si>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</si>
  <si>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</si>
  <si>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</si>
  <si>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</si>
  <si>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</si>
  <si>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</si>
  <si>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</si>
  <si>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</si>
  <si>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</si>
  <si>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</si>
  <si>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</si>
  <si>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</si>
  <si>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</si>
  <si>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</si>
  <si>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</si>
  <si>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</si>
  <si>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</si>
  <si>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</si>
  <si>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</si>
  <si>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</si>
  <si>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</si>
  <si>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</si>
  <si>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</si>
  <si>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</si>
  <si>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</si>
  <si>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</si>
  <si>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</si>
  <si>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</si>
  <si>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</si>
  <si>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</si>
  <si>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</si>
  <si>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</si>
  <si>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</si>
  <si>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</si>
  <si>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</si>
  <si>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</si>
  <si>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</si>
  <si>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</si>
  <si>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</si>
  <si>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</si>
  <si>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</si>
  <si>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</si>
  <si>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</si>
  <si>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</si>
  <si>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</si>
  <si>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</si>
  <si>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</si>
  <si>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</si>
  <si>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</si>
  <si>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</si>
  <si>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</si>
  <si>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</si>
  <si>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</si>
  <si>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</si>
  <si>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</si>
  <si>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</si>
  <si>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</si>
  <si>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</si>
  <si>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</si>
  <si>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</si>
  <si>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</si>
  <si>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</si>
  <si>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</si>
  <si>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</si>
  <si>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</si>
  <si>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</si>
  <si>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</si>
  <si>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</si>
  <si>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</si>
  <si>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</si>
  <si>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</si>
  <si>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</si>
  <si>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</si>
  <si>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</si>
  <si>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</si>
  <si>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</si>
  <si>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</si>
  <si>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</si>
  <si>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</si>
  <si>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</si>
  <si>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</si>
  <si>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</si>
  <si>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</si>
  <si>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</si>
  <si>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</si>
  <si>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</si>
  <si>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</si>
  <si>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</si>
  <si>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</si>
  <si>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</si>
  <si>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</si>
  <si>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</si>
  <si>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</si>
  <si>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</si>
  <si>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</si>
  <si>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</si>
  <si>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</si>
  <si>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</si>
  <si>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</si>
  <si>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</si>
  <si>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</si>
  <si>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</si>
  <si>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</si>
  <si>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</si>
  <si>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</si>
  <si>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</si>
  <si>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</si>
  <si>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</si>
  <si>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</si>
  <si>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</si>
  <si>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</si>
  <si>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</si>
  <si>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</si>
  <si>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</si>
  <si>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</si>
  <si>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</si>
  <si>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</si>
  <si>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</si>
  <si>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</si>
  <si>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</si>
  <si>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</si>
  <si>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</si>
  <si>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</si>
  <si>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</si>
  <si>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</si>
  <si>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</si>
  <si>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</si>
  <si>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</si>
  <si>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</si>
  <si>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</si>
  <si>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</si>
  <si>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</si>
  <si>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</si>
  <si>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</si>
  <si>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</si>
  <si>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</si>
  <si>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</si>
  <si>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</si>
  <si>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</si>
  <si>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</si>
  <si>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</si>
  <si>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</si>
  <si>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</si>
  <si>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</si>
  <si>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</si>
  <si>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</si>
  <si>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</si>
  <si>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</si>
  <si>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</si>
  <si>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</si>
  <si>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</si>
  <si>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</si>
  <si>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</si>
  <si>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</si>
  <si>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</si>
  <si>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</si>
  <si>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</si>
  <si>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</si>
  <si>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</si>
  <si>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</si>
  <si>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</si>
  <si>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</si>
  <si>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</si>
  <si>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</si>
  <si>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</si>
  <si>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</si>
  <si>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</si>
  <si>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</si>
  <si>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</si>
  <si>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</si>
  <si>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</si>
  <si>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</si>
  <si>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</si>
  <si>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</si>
  <si>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</si>
  <si>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</si>
  <si>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</si>
  <si>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</si>
  <si>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</si>
  <si>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</si>
  <si>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</si>
  <si>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</si>
  <si>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</si>
  <si>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</si>
  <si>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</si>
  <si>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</si>
  <si>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</si>
  <si>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</si>
  <si>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</si>
  <si>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</si>
  <si>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</si>
  <si>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</si>
  <si>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</si>
  <si>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</si>
  <si>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</si>
  <si>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</si>
  <si>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</si>
  <si>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</si>
  <si>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</si>
  <si>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</si>
  <si>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</si>
  <si>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</si>
  <si>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</si>
  <si>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</si>
  <si>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</si>
  <si>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</si>
  <si>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</si>
  <si>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</si>
  <si>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</si>
  <si>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</si>
  <si>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</si>
  <si>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</si>
  <si>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</si>
  <si>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</si>
  <si>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</si>
  <si>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</si>
  <si>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</si>
  <si>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</si>
  <si>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</si>
  <si>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</si>
  <si>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</si>
  <si>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</si>
  <si>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</si>
  <si>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</si>
  <si>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</si>
  <si>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</si>
  <si>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</si>
  <si>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</si>
  <si>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</si>
  <si>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</si>
  <si>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</si>
  <si>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</si>
  <si>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</si>
  <si>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</si>
  <si>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</si>
  <si>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</si>
  <si>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</si>
  <si>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</si>
  <si>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</si>
  <si>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</si>
  <si>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</si>
  <si>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</si>
  <si>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</si>
  <si>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</si>
  <si>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</si>
  <si>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</si>
  <si>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</si>
  <si>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</si>
  <si>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</si>
  <si>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</si>
  <si>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</si>
  <si>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</si>
  <si>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</si>
  <si>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</si>
  <si>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</si>
  <si>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</si>
  <si>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</si>
  <si>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</si>
  <si>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</si>
  <si>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</si>
  <si>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</si>
  <si>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</si>
  <si>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</si>
  <si>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</si>
  <si>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</si>
  <si>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</si>
  <si>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</si>
  <si>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</si>
  <si>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</si>
  <si>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</si>
  <si>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</si>
  <si>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</si>
  <si>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</si>
  <si>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</si>
  <si>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</si>
  <si>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</si>
  <si>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</si>
  <si>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</si>
  <si>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</si>
  <si>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</si>
  <si>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</si>
  <si>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</si>
  <si>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</si>
  <si>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</si>
  <si>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</si>
  <si>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</si>
  <si>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</si>
  <si>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</si>
  <si>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</si>
  <si>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</si>
  <si>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</si>
  <si>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</si>
  <si>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</si>
  <si>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</si>
  <si>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</si>
  <si>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</si>
  <si>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</si>
  <si>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</si>
  <si>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</si>
  <si>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</si>
  <si>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</si>
  <si>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</si>
  <si>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</si>
  <si>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</si>
  <si>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</si>
  <si>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</si>
  <si>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</si>
  <si>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</si>
  <si>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</si>
  <si>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</si>
  <si>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</si>
  <si>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</si>
  <si>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</si>
  <si>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</si>
  <si>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</si>
  <si>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</si>
  <si>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</si>
  <si>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</si>
  <si>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</si>
  <si>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</si>
  <si>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</si>
  <si>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</si>
  <si>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</si>
  <si>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</si>
  <si>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</si>
  <si>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</si>
  <si>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</si>
  <si>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</si>
  <si>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</si>
  <si>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</si>
  <si>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</si>
  <si>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</si>
  <si>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</si>
  <si>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</si>
  <si>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</si>
  <si>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</si>
  <si>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</si>
  <si>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</si>
  <si>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</si>
  <si>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</si>
  <si>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</si>
  <si>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</si>
  <si>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</si>
  <si>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</si>
  <si>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</si>
  <si>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</si>
  <si>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</si>
  <si>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</si>
  <si>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</si>
  <si>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</si>
  <si>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</si>
  <si>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</si>
  <si>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</si>
  <si>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</si>
  <si>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</si>
  <si>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</si>
  <si>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</si>
  <si>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</si>
  <si>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</si>
  <si>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</si>
  <si>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</si>
  <si>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</si>
  <si>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</si>
  <si>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</si>
  <si>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</si>
  <si>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</si>
  <si>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</si>
  <si>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</si>
  <si>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</si>
  <si>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</si>
  <si>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</si>
  <si>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</si>
  <si>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</si>
  <si>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</si>
  <si>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</si>
  <si>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</si>
  <si>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</si>
  <si>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</si>
  <si>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</si>
  <si>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</si>
  <si>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</si>
  <si>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</si>
  <si>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</si>
  <si>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</si>
  <si>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</si>
  <si>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</si>
  <si>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</si>
  <si>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</si>
  <si>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</si>
  <si>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</si>
  <si>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</si>
  <si>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</si>
  <si>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</si>
  <si>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</si>
  <si>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</si>
  <si>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</si>
  <si>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</si>
  <si>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</si>
  <si>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</si>
  <si>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</si>
  <si>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</si>
  <si>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</si>
  <si>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</si>
  <si>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</si>
  <si>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</si>
  <si>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</si>
  <si>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</si>
  <si>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</si>
  <si>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</si>
  <si>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</si>
  <si>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</si>
  <si>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</si>
  <si>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</si>
  <si>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</si>
  <si>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</si>
  <si>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</si>
  <si>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</si>
  <si>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</si>
  <si>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</si>
  <si>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</si>
  <si>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</si>
  <si>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</si>
  <si>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</si>
  <si>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</si>
  <si>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</si>
  <si>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</si>
  <si>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</si>
  <si>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</si>
  <si>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</si>
  <si>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</si>
  <si>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</si>
  <si>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</si>
  <si>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</si>
  <si>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</si>
  <si>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</si>
  <si>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</si>
  <si>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</si>
  <si>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</si>
  <si>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</si>
  <si>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</si>
  <si>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</si>
  <si>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</si>
  <si>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</si>
  <si>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</si>
  <si>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</si>
  <si>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</si>
  <si>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</si>
  <si>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</si>
  <si>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</si>
  <si>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</si>
  <si>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</si>
  <si>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</si>
  <si>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</si>
  <si>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</si>
  <si>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</si>
  <si>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</si>
  <si>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</si>
  <si>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</si>
  <si>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</si>
  <si>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</si>
  <si>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</si>
  <si>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</si>
  <si>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</si>
  <si>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</si>
  <si>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</si>
  <si>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</si>
  <si>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</si>
  <si>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</si>
  <si>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</si>
  <si>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</si>
  <si>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</si>
  <si>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</si>
  <si>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</si>
  <si>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</si>
  <si>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</si>
  <si>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</si>
  <si>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</si>
  <si>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</si>
  <si>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</si>
  <si>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</si>
  <si>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</si>
  <si>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</si>
  <si>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</si>
  <si>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</si>
  <si>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</si>
  <si>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</si>
  <si>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</si>
  <si>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</si>
  <si>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</si>
  <si>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</si>
  <si>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</si>
  <si>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</si>
  <si>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</si>
  <si>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</si>
  <si>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</si>
  <si>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</si>
  <si>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</si>
  <si>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</si>
  <si>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</si>
  <si>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</si>
  <si>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</si>
  <si>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</si>
  <si>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</si>
  <si>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</si>
  <si>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</si>
  <si>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</si>
  <si>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</si>
  <si>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</si>
  <si>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</si>
  <si>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</si>
  <si>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</si>
  <si>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</si>
  <si>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</si>
  <si>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</si>
  <si>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</si>
  <si>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</si>
  <si>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</si>
  <si>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</si>
  <si>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</si>
  <si>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</si>
  <si>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</si>
  <si>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</si>
  <si>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</si>
  <si>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</si>
  <si>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</si>
  <si>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</si>
  <si>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</si>
  <si>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</si>
  <si>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</si>
  <si>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</si>
  <si>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</si>
  <si>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</si>
  <si>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</si>
  <si>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</si>
  <si>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</si>
  <si>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</si>
  <si>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</si>
  <si>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</si>
  <si>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</si>
  <si>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</si>
  <si>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</si>
  <si>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</si>
  <si>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</si>
  <si>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</si>
  <si>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</si>
  <si>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</si>
  <si>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</si>
  <si>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</si>
  <si>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</si>
  <si>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</si>
  <si>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</si>
  <si>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</si>
  <si>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</si>
  <si>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</si>
  <si>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</si>
  <si>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</si>
  <si>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</si>
  <si>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</si>
  <si>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</si>
  <si>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</si>
  <si>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</si>
  <si>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</si>
  <si>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</si>
  <si>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</si>
  <si>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</si>
  <si>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</si>
  <si>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</si>
  <si>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</si>
  <si>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</si>
  <si>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</si>
  <si>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</si>
  <si>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</si>
  <si>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</si>
  <si>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</si>
  <si>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</si>
  <si>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</si>
  <si>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</si>
  <si>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</si>
  <si>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</si>
  <si>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</si>
  <si>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</si>
  <si>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</si>
  <si>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</si>
  <si>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</si>
  <si>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</si>
  <si>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</si>
  <si>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</si>
  <si>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</si>
  <si>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</si>
  <si>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</si>
  <si>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</si>
  <si>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</si>
  <si>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</si>
  <si>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</si>
  <si>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</si>
  <si>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</si>
  <si>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</si>
  <si>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</si>
  <si>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</si>
  <si>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</si>
  <si>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</si>
  <si>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</si>
  <si>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</si>
  <si>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</si>
  <si>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</si>
  <si>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</si>
  <si>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</si>
  <si>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</si>
  <si>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</si>
  <si>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</si>
  <si>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</si>
  <si>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</si>
  <si>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</si>
  <si>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</si>
  <si>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</si>
  <si>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</si>
  <si>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</si>
  <si>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</si>
  <si>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</si>
  <si>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</si>
  <si>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</si>
  <si>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</si>
  <si>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</si>
  <si>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</si>
  <si>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</si>
  <si>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</si>
  <si>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</si>
  <si>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</si>
  <si>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</si>
  <si>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</si>
  <si>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</si>
  <si>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</si>
  <si>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</si>
  <si>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</si>
  <si>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</si>
  <si>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</si>
  <si>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</si>
  <si>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</si>
  <si>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</si>
  <si>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</si>
  <si>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</si>
  <si>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</si>
  <si>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</si>
  <si>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</si>
  <si>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</si>
  <si>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</si>
  <si>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</si>
  <si>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</si>
  <si>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</si>
  <si>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</si>
  <si>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</si>
  <si>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</si>
  <si>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</si>
  <si>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</si>
  <si>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</si>
  <si>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</si>
  <si>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</si>
  <si>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</si>
  <si>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</si>
  <si>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</si>
  <si>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</si>
  <si>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</si>
  <si>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</si>
  <si>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</si>
  <si>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</si>
  <si>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</si>
  <si>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</si>
  <si>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</si>
  <si>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</si>
  <si>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</si>
  <si>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</si>
  <si>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</si>
  <si>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</si>
  <si>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</si>
  <si>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</si>
  <si>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</si>
  <si>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</si>
  <si>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</si>
  <si>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</si>
  <si>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</si>
  <si>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</si>
  <si>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</si>
  <si>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</si>
  <si>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</si>
  <si>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</si>
  <si>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</si>
  <si>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</si>
  <si>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</si>
  <si>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</si>
  <si>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</si>
  <si>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</si>
  <si>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</si>
  <si>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</si>
  <si>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</si>
  <si>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</si>
  <si>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</si>
  <si>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</si>
  <si>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</si>
  <si>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</si>
  <si>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</si>
  <si>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</si>
  <si>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</si>
  <si>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</si>
  <si>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</si>
  <si>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</si>
  <si>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</si>
  <si>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</si>
  <si>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</si>
  <si>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</si>
  <si>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</si>
  <si>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</si>
  <si>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</si>
  <si>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</si>
  <si>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</si>
  <si>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</si>
  <si>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</si>
  <si>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</si>
  <si>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</si>
  <si>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</si>
  <si>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</si>
  <si>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</si>
  <si>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</si>
  <si>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</si>
  <si>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</si>
  <si>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</si>
  <si>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</si>
  <si>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</si>
  <si>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</si>
  <si>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</si>
  <si>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</si>
  <si>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</si>
  <si>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</si>
  <si>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</si>
  <si>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</si>
  <si>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</si>
  <si>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</si>
  <si>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</si>
  <si>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</si>
  <si>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</si>
  <si>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</si>
  <si>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</si>
  <si>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</si>
  <si>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</si>
  <si>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</si>
  <si>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</si>
  <si>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</si>
  <si>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</si>
  <si>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</si>
  <si>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</si>
  <si>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</si>
  <si>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</si>
  <si>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</si>
  <si>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</si>
  <si>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</si>
  <si>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</si>
  <si>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</si>
  <si>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</si>
  <si>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</si>
  <si>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</si>
  <si>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</si>
  <si>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</si>
  <si>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</si>
  <si>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</si>
  <si>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</si>
  <si>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</si>
  <si>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</si>
  <si>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</si>
  <si>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</si>
  <si>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</si>
  <si>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</si>
  <si>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</si>
  <si>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</si>
  <si>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</si>
  <si>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</si>
  <si>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</si>
  <si>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</si>
  <si>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</si>
  <si>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</si>
  <si>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</si>
  <si>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</si>
  <si>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</si>
  <si>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</si>
  <si>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</si>
  <si>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</si>
  <si>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</si>
  <si>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</si>
  <si>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</si>
  <si>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</si>
  <si>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</si>
  <si>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</si>
  <si>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</si>
  <si>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</si>
  <si>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</si>
  <si>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</si>
  <si>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</si>
  <si>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</si>
  <si>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</si>
  <si>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</si>
  <si>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</si>
  <si>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</si>
  <si>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</si>
  <si>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</si>
  <si>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</si>
  <si>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</si>
  <si>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</si>
  <si>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</si>
  <si>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</si>
  <si>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</si>
  <si>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</si>
  <si>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</si>
  <si>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</si>
  <si>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</si>
  <si>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</si>
  <si>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</si>
  <si>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</si>
  <si>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</si>
  <si>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</si>
  <si>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</si>
  <si>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</si>
  <si>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</si>
  <si>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</si>
  <si>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</si>
  <si>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</si>
  <si>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</si>
  <si>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</si>
  <si>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</si>
  <si>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</si>
  <si>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</si>
  <si>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</si>
  <si>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</si>
  <si>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</si>
  <si>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</si>
  <si>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</si>
  <si>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</si>
  <si>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</si>
  <si>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</si>
  <si>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</si>
  <si>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</si>
  <si>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</si>
  <si>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</si>
  <si>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</si>
  <si>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</si>
  <si>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</si>
  <si>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</si>
  <si>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</si>
  <si>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</si>
  <si>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</si>
  <si>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</si>
  <si>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</si>
  <si>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</si>
  <si>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</si>
  <si>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</si>
  <si>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</si>
  <si>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</si>
  <si>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</si>
  <si>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</si>
  <si>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</si>
  <si>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</si>
  <si>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</si>
  <si>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</si>
  <si>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</si>
  <si>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</si>
  <si>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</si>
  <si>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</si>
  <si>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</si>
  <si>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</si>
  <si>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</si>
  <si>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</si>
  <si>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</si>
  <si>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</si>
  <si>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</si>
  <si>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</si>
  <si>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</si>
  <si>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</si>
  <si>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</si>
  <si>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</si>
  <si>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</si>
  <si>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</si>
  <si>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</si>
  <si>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</si>
  <si>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</si>
  <si>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</si>
  <si>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</si>
  <si>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</si>
  <si>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</si>
  <si>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</si>
  <si>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</si>
  <si>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</si>
  <si>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</si>
  <si>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</si>
  <si>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</si>
  <si>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</si>
  <si>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</si>
  <si>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</si>
  <si>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</si>
  <si>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</si>
  <si>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</si>
  <si>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</si>
  <si>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</si>
  <si>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</si>
  <si>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</si>
  <si>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</si>
  <si>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</si>
  <si>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</si>
  <si>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</si>
  <si>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</si>
  <si>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</si>
  <si>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</si>
  <si>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</si>
  <si>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</si>
  <si>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</si>
  <si>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</si>
  <si>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</si>
  <si>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</si>
  <si>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</si>
  <si>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</si>
  <si>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</si>
  <si>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</si>
  <si>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</si>
  <si>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</si>
  <si>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</si>
  <si>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</si>
  <si>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</si>
  <si>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</si>
  <si>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</si>
  <si>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</si>
  <si>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</si>
  <si>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</si>
  <si>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</si>
  <si>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</si>
  <si>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</si>
  <si>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</si>
  <si>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</si>
  <si>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</si>
  <si>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</si>
  <si>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</si>
  <si>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</si>
  <si>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</si>
  <si>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</si>
  <si>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</si>
  <si>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</si>
  <si>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</si>
  <si>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</si>
  <si>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</si>
  <si>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</si>
  <si>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</si>
  <si>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</si>
  <si>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</si>
  <si>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</si>
  <si>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</si>
  <si>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</si>
  <si>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</si>
  <si>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</si>
  <si>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</si>
  <si>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</si>
  <si>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</si>
  <si>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</si>
  <si>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</si>
  <si>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</si>
  <si>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</si>
  <si>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</si>
  <si>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</si>
  <si>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</si>
  <si>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</si>
  <si>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</si>
  <si>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</si>
  <si>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</si>
  <si>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</si>
  <si>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</si>
  <si>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</si>
  <si>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</si>
  <si>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</si>
  <si>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</si>
  <si>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</si>
  <si>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</si>
  <si>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</si>
  <si>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</si>
  <si>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</si>
  <si>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</si>
  <si>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</si>
  <si>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</si>
  <si>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</si>
  <si>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</si>
  <si>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</si>
  <si>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</si>
  <si>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</si>
  <si>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</si>
  <si>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</si>
  <si>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</si>
  <si>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</si>
  <si>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</si>
  <si>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</si>
  <si>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</si>
  <si>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</si>
  <si>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</si>
  <si>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</si>
  <si>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</si>
  <si>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</si>
  <si>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</si>
  <si>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</si>
  <si>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</si>
  <si>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</si>
  <si>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</si>
  <si>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</si>
  <si>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</si>
  <si>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</si>
  <si>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</si>
  <si>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</si>
  <si>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</si>
  <si>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</si>
  <si>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</si>
  <si>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</si>
  <si>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</si>
  <si>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</si>
  <si>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</si>
  <si>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</si>
  <si>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</si>
  <si>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</si>
  <si>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</si>
  <si>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</si>
  <si>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</si>
  <si>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</si>
  <si>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</si>
  <si>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</si>
  <si>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</si>
  <si>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</si>
  <si>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</si>
  <si>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</si>
  <si>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</si>
  <si>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</si>
  <si>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</si>
  <si>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</si>
  <si>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</si>
  <si>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</si>
  <si>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</si>
  <si>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</si>
  <si>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</si>
  <si>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</si>
  <si>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</si>
  <si>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</si>
  <si>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</si>
  <si>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</si>
  <si>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</si>
  <si>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</si>
  <si>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</si>
  <si>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</si>
  <si>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</si>
  <si>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</si>
  <si>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</si>
  <si>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</si>
  <si>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</si>
  <si>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</si>
  <si>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</si>
  <si>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</si>
  <si>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</si>
  <si>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</si>
  <si>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</si>
  <si>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</si>
  <si>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</si>
  <si>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</si>
  <si>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</si>
  <si>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</si>
  <si>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</si>
  <si>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</si>
  <si>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</si>
  <si>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</si>
  <si>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</si>
  <si>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</si>
  <si>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</si>
  <si>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</si>
  <si>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</si>
  <si>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</si>
  <si>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</si>
  <si>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</si>
  <si>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</si>
  <si>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</si>
  <si>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</si>
  <si>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</si>
  <si>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</si>
  <si>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</si>
  <si>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</si>
  <si>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</si>
  <si>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</si>
  <si>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</si>
  <si>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</si>
  <si>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</si>
  <si>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</si>
  <si>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</si>
  <si>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</si>
  <si>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</si>
  <si>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</si>
  <si>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</si>
  <si>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</si>
  <si>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</si>
  <si>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</si>
  <si>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</si>
  <si>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</si>
  <si>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</si>
  <si>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</si>
  <si>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</si>
  <si>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</si>
  <si>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</si>
  <si>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</si>
  <si>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</si>
  <si>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</si>
  <si>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</si>
  <si>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</si>
  <si>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</si>
  <si>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</si>
  <si>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</si>
  <si>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</si>
  <si>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</si>
  <si>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</si>
  <si>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</si>
  <si>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</si>
  <si>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</si>
  <si>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</si>
  <si>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</si>
  <si>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</si>
  <si>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</si>
  <si>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</si>
  <si>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</si>
  <si>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</si>
  <si>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</si>
  <si>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</si>
  <si>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</si>
  <si>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</si>
  <si>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</si>
  <si>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</si>
  <si>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</si>
  <si>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</si>
  <si>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</si>
  <si>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</si>
  <si>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</si>
  <si>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</si>
  <si>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</si>
  <si>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</si>
  <si>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</si>
  <si>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</si>
  <si>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</si>
  <si>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</si>
  <si>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</si>
  <si>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</si>
  <si>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</si>
  <si>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</si>
  <si>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</si>
  <si>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</si>
  <si>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</si>
  <si>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</si>
  <si>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</si>
  <si>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</si>
  <si>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</si>
  <si>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</si>
  <si>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</si>
  <si>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</si>
  <si>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</si>
  <si>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</si>
  <si>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</si>
  <si>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</si>
  <si>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</si>
  <si>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</si>
  <si>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</si>
  <si>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</si>
  <si>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</si>
  <si>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</si>
  <si>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</si>
  <si>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</si>
  <si>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</si>
  <si>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</si>
  <si>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</si>
  <si>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</si>
  <si>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</si>
  <si>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</si>
  <si>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</si>
  <si>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</si>
  <si>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</si>
  <si>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</si>
  <si>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</si>
  <si>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</si>
  <si>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</si>
  <si>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</si>
  <si>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</si>
  <si>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</si>
  <si>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</si>
  <si>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</si>
  <si>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</si>
  <si>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</si>
  <si>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</si>
  <si>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</si>
  <si>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</si>
  <si>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</si>
  <si>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</si>
  <si>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</si>
  <si>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</si>
  <si>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</si>
  <si>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</si>
  <si>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</si>
  <si>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</si>
  <si>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</si>
  <si>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</si>
  <si>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</si>
  <si>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</si>
  <si>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</si>
  <si>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</si>
  <si>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</si>
  <si>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</si>
  <si>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</si>
  <si>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</si>
  <si>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</si>
  <si>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</si>
  <si>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</si>
  <si>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</si>
  <si>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</si>
  <si>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</si>
  <si>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</si>
  <si>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</si>
  <si>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</si>
  <si>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</si>
  <si>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</si>
  <si>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</si>
  <si>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</si>
  <si>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</si>
  <si>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</si>
  <si>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</si>
  <si>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</si>
  <si>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</si>
  <si>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</si>
  <si>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</si>
  <si>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</si>
  <si>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</si>
  <si>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</si>
  <si>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</si>
  <si>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</si>
  <si>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</si>
  <si>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</si>
  <si>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</si>
  <si>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</si>
  <si>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</si>
  <si>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</si>
  <si>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</si>
  <si>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</si>
  <si>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</si>
  <si>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</si>
  <si>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</si>
  <si>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</si>
  <si>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</si>
  <si>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</si>
  <si>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</si>
  <si>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</si>
  <si>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</si>
  <si>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</si>
  <si>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</si>
  <si>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</si>
  <si>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</si>
  <si>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</si>
  <si>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</si>
  <si>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</si>
  <si>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</si>
  <si>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</si>
  <si>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</si>
  <si>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</si>
  <si>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</si>
  <si>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</si>
  <si>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</si>
  <si>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</si>
  <si>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</si>
  <si>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</si>
  <si>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</si>
  <si>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</si>
  <si>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</si>
  <si>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</si>
  <si>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</si>
  <si>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</si>
  <si>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</si>
  <si>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</si>
  <si>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</si>
  <si>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</si>
  <si>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</si>
  <si>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</si>
  <si>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</si>
  <si>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</si>
  <si>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</si>
  <si>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</si>
  <si>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</si>
  <si>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</si>
  <si>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</si>
  <si>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</si>
  <si>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</si>
  <si>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</si>
  <si>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</si>
  <si>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</si>
  <si>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</si>
  <si>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</si>
  <si>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</si>
  <si>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</si>
  <si>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</si>
  <si>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</si>
  <si>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</si>
  <si>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</si>
  <si>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</si>
  <si>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</si>
  <si>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</si>
  <si>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</si>
  <si>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</si>
  <si>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</si>
  <si>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</si>
  <si>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</si>
  <si>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</si>
  <si>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</si>
  <si>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</si>
  <si>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</si>
  <si>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</si>
  <si>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</si>
  <si>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</si>
  <si>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</si>
  <si>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</si>
  <si>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</si>
  <si>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</si>
  <si>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</si>
  <si>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</si>
  <si>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</si>
  <si>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</si>
  <si>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</si>
  <si>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</si>
  <si>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</si>
  <si>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</si>
  <si>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</si>
  <si>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</si>
  <si>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</si>
  <si>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</si>
  <si>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</si>
  <si>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</si>
  <si>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</si>
  <si>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</si>
  <si>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</si>
  <si>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</si>
  <si>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</si>
  <si>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</si>
  <si>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</si>
  <si>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</si>
  <si>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</si>
  <si>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</si>
  <si>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</si>
  <si>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</si>
  <si>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</si>
  <si>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</si>
  <si>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</si>
  <si>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</si>
  <si>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</si>
  <si>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</si>
  <si>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</si>
  <si>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</si>
  <si>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</si>
  <si>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</si>
  <si>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</si>
  <si>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</si>
  <si>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</si>
  <si>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</si>
  <si>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</si>
  <si>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</si>
  <si>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</si>
  <si>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</si>
  <si>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</si>
  <si>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</si>
  <si>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</si>
  <si>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</si>
  <si>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</si>
  <si>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</si>
  <si>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</si>
  <si>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</si>
  <si>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</si>
  <si>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</si>
  <si>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</si>
  <si>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</si>
  <si>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</si>
  <si>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</si>
  <si>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</si>
  <si>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</si>
  <si>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</si>
  <si>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</si>
  <si>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</si>
  <si>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</si>
  <si>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</si>
  <si>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</si>
  <si>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</si>
  <si>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</si>
  <si>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</si>
  <si>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</si>
  <si>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</si>
  <si>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</si>
  <si>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</si>
  <si>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</si>
  <si>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</si>
  <si>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</si>
  <si>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</si>
  <si>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</si>
  <si>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</si>
  <si>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</si>
  <si>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</si>
  <si>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</si>
  <si>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</si>
  <si>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</si>
  <si>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</si>
  <si>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</si>
  <si>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</si>
  <si>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</si>
  <si>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</si>
  <si>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</si>
  <si>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</si>
  <si>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</si>
  <si>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</si>
  <si>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</si>
  <si>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</si>
  <si>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</si>
  <si>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</si>
  <si>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</si>
  <si>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</si>
  <si>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</si>
  <si>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</si>
  <si>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</si>
  <si>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</si>
  <si>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</si>
  <si>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</si>
  <si>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</si>
  <si>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</si>
  <si>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</si>
  <si>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</si>
  <si>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</si>
  <si>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</si>
  <si>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</si>
  <si>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</si>
  <si>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</si>
  <si>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</si>
  <si>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</si>
  <si>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</si>
  <si>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</si>
  <si>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</si>
  <si>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</si>
  <si>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</si>
  <si>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</si>
  <si>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</si>
  <si>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</si>
  <si>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</si>
  <si>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</si>
  <si>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</si>
  <si>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</si>
  <si>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</si>
  <si>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</si>
  <si>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</si>
  <si>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</si>
  <si>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</si>
  <si>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</si>
  <si>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</si>
  <si>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</si>
  <si>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</si>
  <si>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</si>
  <si>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</si>
  <si>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</si>
  <si>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</si>
  <si>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</si>
  <si>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</si>
  <si>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</si>
  <si>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</si>
  <si>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</si>
  <si>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</si>
  <si>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</si>
  <si>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</si>
  <si>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</si>
  <si>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</si>
  <si>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</si>
  <si>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</si>
  <si>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</si>
  <si>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</si>
  <si>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</si>
  <si>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</si>
  <si>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</si>
  <si>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</si>
  <si>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</si>
  <si>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</si>
  <si>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</si>
  <si>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</si>
  <si>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</si>
  <si>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</si>
  <si>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</si>
  <si>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</si>
  <si>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</si>
  <si>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</si>
  <si>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</si>
  <si>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</si>
  <si>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</si>
  <si>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</si>
  <si>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</si>
  <si>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</si>
  <si>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</si>
  <si>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</si>
  <si>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</si>
  <si>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</si>
  <si>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</si>
  <si>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</si>
  <si>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</si>
  <si>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</si>
  <si>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</si>
  <si>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</si>
  <si>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</si>
  <si>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</si>
  <si>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</si>
  <si>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</si>
  <si>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</si>
  <si>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</si>
  <si>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</si>
  <si>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</si>
  <si>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</si>
  <si>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</si>
  <si>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</si>
  <si>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</si>
  <si>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</si>
  <si>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</si>
  <si>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</si>
  <si>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</si>
  <si>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</si>
  <si>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</si>
  <si>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</si>
  <si>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</si>
  <si>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</si>
  <si>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</si>
  <si>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</si>
  <si>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</si>
  <si>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</si>
  <si>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</si>
  <si>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</si>
  <si>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</si>
  <si>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</si>
  <si>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</si>
  <si>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</si>
  <si>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</si>
  <si>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</si>
  <si>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</si>
  <si>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</si>
  <si>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</si>
  <si>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</si>
  <si>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</si>
  <si>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</si>
  <si>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</si>
  <si>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</si>
  <si>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</si>
  <si>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</si>
  <si>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</si>
  <si>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</si>
  <si>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</si>
  <si>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</si>
  <si>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</si>
  <si>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</si>
  <si>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</si>
  <si>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</si>
  <si>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</si>
  <si>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</si>
  <si>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</si>
  <si>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</si>
  <si>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</si>
  <si>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</si>
  <si>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</si>
  <si>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</si>
  <si>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</si>
  <si>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</si>
  <si>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</si>
  <si>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</si>
  <si>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</si>
  <si>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</si>
  <si>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</si>
  <si>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</si>
  <si>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</si>
  <si>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</si>
  <si>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</si>
  <si>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</si>
  <si>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</si>
  <si>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</si>
  <si>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</si>
  <si>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</si>
  <si>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</si>
  <si>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</si>
  <si>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</si>
  <si>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</si>
  <si>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</si>
  <si>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</si>
  <si>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</si>
  <si>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</si>
  <si>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</si>
  <si>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</si>
  <si>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</si>
  <si>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</si>
  <si>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</si>
  <si>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</si>
  <si>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</si>
  <si>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</si>
  <si>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</si>
  <si>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</si>
  <si>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</si>
  <si>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</si>
  <si>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</si>
  <si>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</si>
  <si>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</si>
  <si>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</si>
  <si>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</si>
  <si>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</si>
  <si>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</si>
  <si>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</si>
  <si>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</si>
  <si>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</si>
  <si>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</si>
  <si>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</si>
  <si>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</si>
  <si>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</si>
  <si>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</si>
  <si>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</si>
  <si>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</si>
  <si>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</si>
  <si>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</si>
  <si>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</si>
  <si>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</si>
  <si>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</si>
  <si>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</si>
  <si>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</si>
  <si>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</si>
  <si>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</si>
  <si>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</si>
  <si>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</si>
  <si>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</si>
  <si>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</si>
  <si>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</si>
  <si>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</si>
  <si>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</si>
  <si>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</si>
  <si>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</si>
  <si>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</si>
  <si>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</si>
  <si>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</si>
  <si>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</si>
  <si>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</si>
  <si>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</si>
  <si>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</si>
  <si>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</si>
  <si>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</si>
  <si>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</si>
  <si>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</si>
  <si>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</si>
  <si>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</si>
  <si>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</si>
  <si>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</si>
  <si>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</si>
  <si>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</si>
  <si>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</si>
  <si>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</si>
  <si>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</si>
  <si>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</si>
  <si>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</si>
  <si>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</si>
  <si>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</si>
  <si>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</si>
  <si>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</si>
  <si>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</si>
  <si>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</si>
  <si>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</si>
  <si>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</si>
  <si>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</si>
  <si>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</si>
  <si>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</si>
  <si>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</si>
  <si>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</si>
  <si>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</si>
  <si>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</si>
  <si>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</si>
  <si>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</si>
  <si>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</si>
  <si>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</si>
  <si>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</si>
  <si>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</si>
  <si>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</si>
  <si>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</si>
  <si>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</si>
  <si>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</si>
  <si>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</si>
  <si>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</si>
  <si>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</si>
  <si>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</si>
  <si>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</si>
  <si>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</si>
  <si>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</si>
  <si>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</si>
  <si>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</si>
  <si>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</si>
  <si>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</si>
  <si>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</si>
  <si>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</si>
  <si>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</si>
  <si>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</si>
  <si>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</si>
  <si>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</si>
  <si>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</si>
  <si>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</si>
  <si>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</si>
  <si>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</si>
  <si>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</si>
  <si>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</si>
  <si>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</si>
  <si>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</si>
  <si>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</si>
  <si>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</si>
  <si>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</si>
  <si>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</si>
  <si>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</si>
  <si>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</si>
  <si>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</si>
  <si>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</si>
  <si>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</si>
  <si>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</si>
  <si>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</si>
  <si>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</si>
  <si>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</si>
  <si>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</si>
  <si>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</si>
  <si>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</si>
  <si>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</si>
  <si>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</si>
  <si>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</si>
  <si>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</si>
  <si>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</si>
  <si>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</si>
  <si>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</si>
  <si>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</si>
  <si>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</si>
  <si>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</si>
  <si>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</si>
  <si>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</si>
  <si>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</si>
  <si>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</si>
  <si>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</si>
  <si>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</si>
  <si>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</si>
  <si>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</si>
  <si>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</si>
  <si>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</si>
  <si>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</si>
  <si>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</si>
  <si>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</si>
  <si>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</si>
  <si>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</si>
  <si>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</si>
  <si>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</si>
  <si>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</si>
  <si>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</si>
  <si>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</si>
  <si>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</si>
  <si>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</si>
  <si>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</si>
  <si>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</si>
  <si>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</si>
  <si>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</si>
  <si>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</si>
  <si>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</si>
  <si>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</si>
  <si>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</si>
  <si>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</si>
  <si>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</si>
  <si>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</si>
  <si>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</si>
  <si>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</si>
  <si>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</si>
  <si>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</si>
  <si>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</si>
  <si>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</si>
  <si>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</si>
  <si>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</si>
  <si>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</si>
  <si>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</si>
  <si>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</si>
  <si>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</si>
  <si>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</si>
  <si>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</si>
  <si>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</si>
  <si>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</si>
  <si>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</si>
  <si>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</si>
  <si>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</si>
  <si>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</si>
  <si>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</si>
  <si>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</si>
  <si>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</si>
  <si>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</si>
  <si>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</si>
  <si>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</si>
  <si>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</si>
  <si>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</si>
  <si>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</si>
  <si>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</si>
  <si>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</si>
  <si>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</si>
  <si>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</si>
  <si>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</si>
  <si>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</si>
  <si>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</si>
  <si>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</si>
  <si>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</si>
  <si>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</si>
  <si>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</si>
  <si>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</si>
  <si>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</si>
  <si>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</si>
  <si>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</si>
  <si>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</si>
  <si>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</si>
  <si>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</si>
  <si>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</si>
  <si>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</si>
  <si>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</si>
  <si>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</si>
  <si>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</si>
  <si>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</si>
  <si>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</si>
  <si>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</si>
  <si>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</si>
  <si>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</si>
  <si>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</si>
  <si>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</si>
  <si>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</si>
  <si>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</si>
  <si>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</si>
  <si>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</si>
  <si>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</si>
  <si>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</si>
  <si>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</si>
  <si>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</si>
  <si>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</si>
  <si>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</si>
  <si>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</si>
  <si>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</si>
  <si>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</si>
  <si>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</si>
  <si>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</si>
  <si>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</si>
  <si>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</si>
  <si>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</si>
  <si>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</si>
  <si>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</si>
  <si>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</si>
  <si>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</si>
  <si>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</si>
  <si>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</si>
  <si>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</si>
  <si>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</si>
  <si>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</si>
  <si>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</si>
  <si>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</si>
  <si>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</si>
  <si>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</si>
  <si>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</si>
  <si>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</si>
  <si>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</si>
  <si>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</si>
  <si>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</si>
  <si>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</si>
  <si>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</si>
  <si>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</si>
  <si>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</si>
  <si>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</si>
  <si>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</si>
  <si>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</si>
  <si>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</si>
  <si>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</si>
  <si>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</si>
  <si>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</si>
  <si>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</si>
  <si>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</si>
  <si>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</si>
  <si>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</si>
  <si>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</si>
  <si>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</si>
  <si>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</si>
  <si>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</si>
  <si>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</si>
  <si>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</si>
  <si>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</si>
  <si>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</si>
  <si>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</si>
  <si>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</si>
  <si>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</si>
  <si>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</si>
  <si>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</si>
  <si>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</si>
  <si>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</si>
  <si>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</si>
  <si>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</si>
  <si>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</si>
  <si>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</si>
  <si>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</si>
  <si>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</si>
  <si>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</si>
  <si>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</si>
  <si>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</si>
  <si>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</si>
  <si>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</si>
  <si>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</si>
  <si>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</si>
  <si>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</si>
  <si>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</si>
  <si>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</si>
  <si>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</si>
  <si>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</si>
  <si>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</si>
  <si>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</si>
  <si>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</si>
  <si>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</si>
  <si>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</si>
  <si>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</si>
  <si>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</si>
  <si>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</si>
  <si>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</si>
  <si>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</si>
  <si>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</si>
  <si>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</si>
  <si>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</si>
  <si>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</si>
  <si>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</si>
  <si>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</si>
  <si>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</si>
  <si>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</si>
  <si>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</si>
  <si>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</si>
  <si>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</si>
  <si>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</si>
  <si>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</si>
  <si>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</si>
  <si>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</si>
  <si>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</si>
  <si>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</si>
  <si>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</si>
  <si>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</si>
  <si>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</si>
  <si>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</si>
  <si>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</si>
  <si>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</si>
  <si>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</si>
  <si>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</si>
  <si>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</si>
  <si>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</si>
  <si>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</si>
  <si>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</si>
  <si>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</si>
  <si>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</si>
  <si>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</si>
  <si>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</si>
  <si>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</si>
  <si>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</si>
  <si>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</si>
  <si>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</si>
  <si>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</si>
  <si>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</si>
  <si>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</si>
  <si>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</si>
  <si>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</si>
  <si>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</si>
  <si>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</si>
  <si>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</si>
  <si>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</si>
  <si>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</si>
  <si>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</si>
  <si>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</si>
  <si>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</si>
  <si>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</si>
  <si>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</si>
  <si>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</si>
  <si>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</si>
  <si>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</si>
  <si>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</si>
  <si>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</si>
  <si>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</si>
  <si>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</si>
  <si>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</si>
  <si>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</si>
  <si>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</si>
  <si>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</si>
  <si>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</si>
  <si>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</si>
  <si>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</si>
  <si>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</si>
  <si>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</si>
  <si>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</si>
  <si>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</si>
  <si>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</si>
  <si>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</si>
  <si>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</si>
  <si>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</si>
  <si>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</si>
  <si>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</si>
  <si>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</si>
  <si>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</si>
  <si>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</si>
  <si>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</si>
  <si>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</si>
  <si>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</si>
  <si>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</si>
  <si>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</si>
  <si>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</si>
  <si>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</si>
  <si>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</si>
  <si>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</si>
  <si>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</si>
  <si>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</si>
  <si>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</si>
  <si>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</si>
  <si>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</si>
  <si>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</si>
  <si>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</si>
  <si>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</si>
  <si>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</si>
  <si>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</si>
  <si>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</si>
  <si>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</si>
  <si>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</si>
  <si>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</si>
  <si>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</si>
  <si>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</si>
  <si>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</si>
  <si>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</si>
  <si>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</si>
  <si>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</si>
  <si>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</si>
  <si>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</si>
  <si>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</si>
  <si>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</si>
  <si>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</si>
  <si>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</si>
  <si>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</si>
  <si>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</si>
  <si>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</si>
  <si>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</si>
  <si>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</si>
  <si>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</si>
  <si>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</si>
  <si>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</si>
  <si>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</si>
  <si>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</si>
  <si>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</si>
  <si>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</si>
  <si>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</si>
  <si>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</si>
  <si>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</si>
  <si>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</si>
  <si>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</si>
  <si>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</si>
  <si>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</si>
  <si>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</si>
  <si>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</si>
  <si>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</si>
  <si>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</si>
  <si>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</si>
  <si>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</si>
  <si>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</si>
  <si>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</si>
  <si>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</si>
  <si>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</si>
  <si>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</si>
  <si>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</si>
  <si>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</si>
  <si>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</si>
  <si>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</si>
  <si>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</si>
  <si>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</si>
  <si>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</si>
  <si>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</si>
  <si>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</si>
  <si>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</si>
  <si>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</si>
  <si>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</si>
  <si>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</si>
  <si>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</si>
  <si>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</si>
  <si>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</si>
  <si>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</si>
  <si>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</si>
  <si>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</si>
  <si>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</si>
  <si>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</si>
  <si>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</si>
  <si>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</si>
  <si>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</si>
  <si>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</si>
  <si>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</si>
  <si>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</si>
  <si>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</si>
  <si>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</si>
  <si>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</si>
  <si>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</si>
  <si>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</si>
  <si>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</si>
  <si>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</si>
  <si>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</si>
  <si>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</si>
  <si>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</si>
  <si>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</si>
  <si>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</si>
  <si>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</si>
  <si>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</si>
  <si>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</si>
  <si>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</si>
  <si>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</si>
  <si>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</si>
  <si>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</si>
  <si>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</si>
  <si>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</si>
  <si>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</si>
  <si>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</si>
  <si>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</si>
  <si>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</si>
  <si>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</si>
  <si>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</si>
  <si>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</si>
  <si>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</si>
  <si>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</si>
  <si>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</si>
  <si>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</si>
  <si>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</si>
  <si>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</si>
  <si>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</si>
  <si>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</si>
  <si>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</si>
  <si>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</si>
  <si>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</si>
  <si>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</si>
  <si>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</si>
  <si>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</si>
  <si>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</si>
  <si>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</si>
  <si>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</si>
  <si>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</si>
  <si>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</si>
  <si>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</si>
  <si>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</si>
  <si>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</si>
  <si>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</si>
  <si>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</si>
  <si>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</si>
  <si>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</si>
  <si>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</si>
  <si>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</si>
  <si>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</si>
  <si>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</si>
  <si>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</si>
  <si>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</si>
  <si>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</si>
  <si>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</si>
  <si>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</si>
  <si>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</si>
  <si>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</si>
  <si>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</si>
  <si>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</si>
  <si>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</si>
  <si>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</si>
  <si>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</si>
  <si>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</si>
  <si>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</si>
  <si>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</si>
  <si>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</si>
  <si>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</si>
  <si>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</si>
  <si>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</si>
  <si>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</si>
  <si>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</si>
  <si>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</si>
  <si>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</si>
  <si>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</si>
  <si>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</si>
  <si>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</si>
  <si>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</si>
  <si>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</si>
  <si>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</si>
  <si>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</si>
  <si>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</si>
  <si>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</si>
  <si>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</si>
  <si>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</si>
  <si>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</si>
  <si>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</si>
  <si>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</si>
  <si>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</si>
  <si>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</si>
  <si>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</si>
  <si>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</si>
  <si>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</si>
  <si>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</si>
  <si>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</si>
  <si>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</si>
  <si>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</si>
  <si>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</si>
  <si>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</si>
  <si>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</si>
  <si>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</si>
  <si>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</si>
  <si>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</si>
  <si>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</si>
  <si>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</si>
  <si>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</si>
  <si>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</si>
  <si>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</si>
  <si>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</si>
  <si>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</si>
  <si>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</si>
  <si>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</si>
  <si>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</si>
  <si>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</si>
  <si>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</si>
  <si>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</si>
  <si>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</si>
  <si>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</si>
  <si>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</si>
  <si>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</si>
  <si>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</si>
  <si>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</si>
  <si>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</si>
  <si>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</si>
  <si>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</si>
  <si>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</si>
  <si>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</si>
  <si>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</si>
  <si>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</si>
  <si>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</si>
  <si>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</si>
  <si>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</si>
  <si>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</si>
  <si>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</si>
  <si>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</si>
  <si>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</si>
  <si>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</si>
  <si>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</si>
  <si>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</si>
  <si>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</si>
  <si>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</si>
  <si>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</si>
  <si>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</si>
  <si>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</si>
  <si>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</si>
  <si>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</si>
  <si>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</si>
  <si>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</si>
  <si>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</si>
  <si>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</si>
  <si>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</si>
  <si>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</si>
  <si>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</si>
  <si>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</si>
  <si>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</si>
  <si>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</si>
  <si>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</si>
  <si>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</si>
  <si>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</si>
  <si>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</si>
  <si>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</si>
  <si>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</si>
  <si>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</si>
  <si>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</si>
  <si>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</si>
  <si>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</si>
  <si>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</si>
  <si>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</si>
  <si>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</si>
  <si>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</si>
  <si>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</si>
  <si>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</si>
  <si>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</si>
  <si>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</si>
  <si>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</si>
  <si>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</si>
  <si>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</si>
  <si>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</si>
  <si>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</si>
  <si>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</si>
  <si>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</si>
  <si>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</si>
  <si>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</si>
  <si>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</si>
  <si>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</si>
  <si>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</si>
  <si>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</si>
  <si>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</si>
  <si>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</si>
  <si>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</si>
  <si>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</si>
  <si>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</si>
  <si>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</si>
  <si>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</si>
  <si>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</si>
  <si>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</si>
  <si>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</si>
  <si>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</si>
  <si>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</si>
  <si>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</si>
  <si>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</si>
  <si>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</si>
  <si>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</si>
  <si>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</si>
  <si>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</si>
  <si>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</si>
  <si>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</si>
  <si>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</si>
  <si>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</si>
  <si>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</si>
  <si>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</si>
  <si>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</si>
  <si>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</si>
  <si>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</si>
  <si>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</si>
  <si>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</si>
  <si>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</si>
  <si>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</si>
  <si>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</si>
  <si>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</si>
  <si>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</si>
  <si>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</si>
  <si>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</si>
  <si>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</si>
  <si>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</si>
  <si>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</si>
  <si>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</si>
  <si>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</si>
  <si>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</si>
  <si>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</si>
  <si>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</si>
  <si>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</si>
  <si>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</si>
  <si>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</si>
  <si>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</si>
  <si>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</si>
  <si>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</si>
  <si>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</si>
  <si>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</si>
  <si>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</si>
  <si>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</si>
  <si>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</si>
  <si>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</si>
  <si>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</si>
  <si>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</si>
  <si>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</si>
  <si>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</si>
  <si>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</si>
  <si>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</si>
  <si>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</si>
  <si>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</si>
  <si>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</si>
  <si>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</si>
  <si>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</si>
  <si>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</si>
  <si>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</si>
  <si>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</si>
  <si>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</si>
  <si>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</si>
  <si>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</si>
  <si>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</si>
  <si>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</si>
  <si>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</si>
  <si>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</si>
  <si>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</si>
  <si>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</si>
  <si>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</si>
  <si>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</si>
  <si>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</si>
  <si>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</si>
  <si>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</si>
  <si>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</si>
  <si>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</si>
  <si>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</si>
  <si>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</si>
  <si>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</si>
  <si>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</si>
  <si>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</si>
  <si>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</si>
  <si>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</si>
  <si>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</si>
  <si>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</si>
  <si>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</si>
  <si>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</si>
  <si>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</si>
  <si>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</si>
  <si>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</si>
  <si>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</si>
  <si>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</si>
  <si>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</si>
  <si>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</si>
  <si>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</si>
  <si>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</si>
  <si>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</si>
  <si>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</si>
  <si>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</si>
  <si>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</si>
  <si>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</si>
  <si>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</si>
  <si>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</si>
  <si>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</si>
  <si>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</si>
  <si>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</si>
  <si>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</si>
  <si>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</si>
  <si>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</si>
  <si>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</si>
  <si>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</si>
  <si>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</si>
  <si>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</si>
  <si>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</si>
  <si>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</si>
  <si>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</si>
  <si>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</si>
  <si>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</si>
  <si>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</si>
  <si>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</si>
  <si>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</si>
  <si>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</si>
  <si>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</si>
  <si>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</si>
  <si>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</si>
  <si>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</si>
  <si>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</si>
  <si>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</si>
  <si>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</si>
  <si>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</si>
  <si>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</si>
  <si>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</si>
  <si>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</si>
  <si>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</si>
  <si>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</si>
  <si>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</si>
  <si>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</si>
  <si>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</si>
  <si>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</si>
  <si>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</si>
  <si>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</si>
  <si>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</si>
  <si>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</si>
  <si>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</si>
  <si>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</si>
  <si>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</si>
  <si>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</si>
  <si>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</si>
  <si>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</si>
  <si>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</si>
  <si>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</si>
  <si>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</si>
  <si>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</si>
  <si>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</si>
  <si>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</si>
  <si>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</si>
  <si>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</si>
  <si>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</si>
  <si>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</si>
  <si>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</si>
  <si>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</si>
  <si>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</si>
  <si>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</si>
  <si>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</si>
  <si>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</si>
  <si>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</si>
  <si>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</si>
  <si>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</si>
  <si>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</si>
  <si>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</si>
  <si>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</si>
  <si>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</si>
  <si>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</si>
  <si>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</si>
  <si>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</si>
  <si>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</si>
  <si>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</si>
  <si>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</si>
  <si>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</si>
  <si>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</si>
  <si>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</si>
  <si>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</si>
  <si>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</si>
  <si>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</si>
  <si>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</si>
  <si>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</si>
  <si>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</si>
  <si>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</si>
  <si>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</si>
  <si>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</si>
  <si>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</si>
  <si>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</si>
  <si>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</si>
  <si>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</si>
  <si>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</si>
  <si>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</si>
  <si>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</si>
  <si>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</si>
  <si>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</si>
  <si>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</si>
  <si>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</si>
  <si>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</si>
  <si>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</si>
  <si>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</si>
  <si>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</si>
  <si>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</si>
  <si>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</si>
  <si>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</si>
  <si>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</si>
  <si>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</si>
  <si>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</si>
  <si>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</si>
  <si>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</si>
  <si>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</si>
  <si>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</si>
  <si>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</si>
  <si>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</si>
  <si>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</si>
  <si>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</si>
  <si>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</si>
  <si>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</si>
  <si>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</si>
  <si>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</si>
  <si>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</si>
  <si>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</si>
  <si>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</si>
  <si>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</si>
  <si>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</si>
  <si>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</si>
  <si>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</si>
  <si>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</si>
  <si>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</si>
  <si>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</si>
  <si>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</si>
  <si>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</si>
  <si>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</si>
  <si>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</si>
  <si>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</si>
  <si>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</si>
  <si>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</si>
  <si>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</si>
  <si>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</si>
  <si>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</si>
  <si>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</si>
  <si>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</si>
  <si>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</si>
  <si>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</si>
  <si>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</si>
  <si>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</si>
  <si>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</si>
  <si>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</si>
  <si>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</si>
  <si>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</si>
  <si>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</si>
  <si>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</si>
  <si>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</si>
  <si>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</si>
  <si>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</si>
  <si>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</si>
  <si>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</si>
  <si>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</si>
  <si>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</si>
  <si>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</si>
  <si>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</si>
  <si>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</si>
  <si>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</si>
  <si>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</si>
  <si>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</si>
  <si>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</si>
  <si>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</si>
  <si>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</si>
  <si>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</si>
  <si>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</si>
  <si>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</si>
  <si>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</si>
  <si>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</si>
  <si>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</si>
  <si>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</si>
  <si>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</si>
  <si>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</si>
  <si>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</si>
  <si>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</si>
  <si>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</si>
  <si>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</si>
  <si>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</si>
  <si>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</si>
  <si>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</si>
  <si>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</si>
  <si>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</si>
  <si>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</si>
  <si>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</si>
  <si>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</si>
  <si>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</si>
  <si>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</si>
  <si>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</si>
  <si>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</si>
  <si>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</si>
  <si>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</si>
  <si>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</si>
  <si>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</si>
  <si>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</si>
  <si>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</si>
  <si>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</si>
  <si>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</si>
  <si>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</si>
  <si>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</si>
  <si>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</si>
  <si>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</si>
  <si>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</si>
  <si>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</si>
  <si>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</si>
  <si>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</si>
  <si>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</si>
  <si>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</si>
  <si>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</si>
  <si>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</si>
  <si>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</si>
  <si>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</si>
  <si>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</si>
  <si>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</si>
  <si>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</si>
  <si>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</si>
  <si>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</si>
  <si>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</si>
  <si>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</si>
  <si>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</si>
  <si>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</si>
  <si>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</si>
  <si>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</si>
  <si>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</si>
  <si>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</si>
  <si>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</si>
  <si>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</si>
  <si>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</si>
  <si>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</si>
  <si>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</si>
  <si>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</si>
  <si>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</si>
  <si>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</si>
  <si>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</si>
  <si>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</si>
  <si>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</si>
  <si>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</si>
  <si>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</si>
  <si>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</si>
  <si>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</si>
  <si>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</si>
  <si>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</si>
  <si>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</si>
  <si>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</si>
  <si>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</si>
  <si>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</si>
  <si>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</si>
  <si>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</si>
  <si>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</si>
  <si>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</si>
  <si>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</si>
  <si>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</si>
  <si>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</si>
  <si>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</si>
  <si>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</si>
  <si>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</si>
  <si>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</si>
  <si>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</si>
  <si>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</si>
  <si>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</si>
  <si>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</si>
  <si>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</si>
  <si>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</si>
  <si>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</si>
  <si>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</si>
  <si>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</si>
  <si>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</si>
  <si>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</si>
  <si>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</si>
  <si>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</si>
  <si>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</si>
  <si>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</si>
  <si>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</si>
  <si>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</si>
  <si>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</si>
  <si>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</si>
  <si>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</si>
  <si>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</si>
  <si>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</si>
  <si>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</si>
  <si>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</si>
  <si>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</si>
  <si>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</si>
  <si>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</si>
  <si>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</si>
  <si>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</si>
  <si>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</si>
  <si>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</si>
  <si>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</si>
  <si>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</si>
  <si>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</si>
  <si>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</si>
  <si>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</si>
  <si>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</si>
  <si>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</si>
  <si>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</si>
  <si>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</si>
  <si>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</si>
  <si>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</si>
  <si>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</si>
  <si>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</si>
  <si>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</si>
  <si>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</si>
  <si>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</si>
  <si>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</si>
  <si>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</si>
  <si>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</si>
  <si>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</si>
  <si>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</si>
  <si>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</si>
  <si>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</si>
  <si>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</si>
  <si>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</si>
  <si>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</si>
  <si>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</si>
  <si>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</si>
  <si>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</si>
  <si>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</si>
  <si>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</si>
  <si>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</si>
  <si>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</si>
  <si>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</si>
  <si>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</si>
  <si>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</si>
  <si>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</si>
  <si>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</si>
  <si>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</si>
  <si>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</si>
  <si>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</si>
  <si>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</si>
  <si>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</si>
  <si>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</si>
  <si>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</si>
  <si>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</si>
  <si>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</si>
  <si>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</si>
  <si>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</si>
  <si>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</si>
  <si>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</si>
  <si>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</si>
  <si>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</si>
  <si>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</si>
  <si>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</si>
  <si>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</si>
  <si>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</si>
  <si>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</si>
  <si>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</si>
  <si>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</si>
  <si>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</si>
  <si>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</si>
  <si>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</si>
  <si>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</si>
  <si>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</si>
  <si>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</si>
  <si>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</si>
  <si>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</si>
  <si>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</si>
  <si>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</si>
  <si>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</si>
  <si>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</si>
  <si>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</si>
  <si>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</si>
  <si>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</si>
  <si>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</si>
  <si>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</si>
  <si>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</si>
  <si>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</si>
  <si>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</si>
  <si>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</si>
  <si>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</si>
  <si>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</si>
  <si>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</si>
  <si>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</si>
  <si>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</si>
  <si>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</si>
  <si>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</si>
  <si>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</si>
  <si>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</si>
  <si>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</si>
  <si>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</si>
  <si>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</si>
  <si>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</si>
  <si>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</si>
  <si>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</si>
  <si>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</si>
  <si>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</si>
  <si>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</si>
  <si>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</si>
  <si>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</si>
  <si>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</si>
  <si>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</si>
  <si>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</si>
  <si>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</si>
  <si>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</si>
  <si>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</si>
  <si>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</si>
  <si>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</si>
  <si>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</si>
  <si>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</si>
  <si>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</si>
  <si>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</si>
  <si>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</si>
  <si>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</si>
  <si>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</si>
  <si>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</si>
  <si>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</si>
  <si>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</si>
  <si>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</si>
  <si>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</si>
  <si>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</si>
  <si>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</si>
  <si>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</si>
  <si>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</si>
  <si>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</si>
  <si>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</si>
  <si>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</si>
  <si>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</si>
  <si>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</si>
  <si>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</si>
  <si>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</si>
  <si>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</si>
  <si>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</si>
  <si>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</si>
  <si>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</si>
  <si>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</si>
  <si>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</si>
  <si>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</si>
  <si>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</si>
  <si>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</si>
  <si>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</si>
  <si>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</si>
  <si>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</si>
  <si>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</si>
  <si>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</si>
  <si>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</si>
  <si>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</si>
  <si>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</si>
  <si>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</si>
  <si>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</si>
  <si>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</si>
  <si>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</si>
  <si>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</si>
  <si>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</si>
  <si>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</si>
  <si>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</si>
  <si>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</si>
  <si>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</si>
  <si>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</si>
  <si>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</si>
  <si>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</si>
  <si>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</si>
  <si>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</si>
  <si>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</si>
  <si>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</si>
  <si>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</si>
  <si>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</si>
  <si>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</si>
  <si>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</si>
  <si>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</si>
  <si>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</si>
  <si>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</si>
  <si>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</si>
  <si>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</si>
  <si>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</si>
  <si>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</si>
  <si>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</si>
  <si>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</si>
  <si>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</si>
  <si>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</si>
  <si>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</si>
  <si>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</si>
  <si>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</si>
  <si>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</si>
  <si>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</si>
  <si>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</si>
  <si>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</si>
  <si>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</si>
  <si>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</si>
  <si>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</si>
  <si>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</si>
  <si>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</si>
  <si>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</si>
  <si>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</si>
  <si>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</si>
  <si>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</si>
  <si>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</si>
  <si>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</si>
  <si>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</si>
  <si>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</si>
  <si>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</si>
  <si>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</si>
  <si>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</si>
  <si>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</si>
  <si>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</si>
  <si>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</si>
  <si>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</si>
  <si>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</si>
  <si>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</si>
  <si>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</si>
  <si>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</si>
  <si>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</si>
  <si>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</si>
  <si>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</si>
  <si>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</si>
  <si>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</si>
  <si>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</si>
  <si>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</si>
  <si>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</si>
  <si>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</si>
  <si>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</si>
  <si>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</si>
  <si>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</si>
  <si>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</si>
  <si>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</si>
  <si>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</si>
  <si>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</si>
  <si>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</si>
  <si>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</si>
  <si>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</si>
  <si>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</si>
  <si>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</si>
  <si>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</si>
  <si>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</si>
  <si>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</si>
  <si>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</si>
  <si>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</si>
  <si>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</si>
  <si>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</si>
  <si>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</si>
  <si>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</si>
  <si>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</si>
  <si>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</si>
  <si>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</si>
  <si>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</si>
  <si>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</si>
  <si>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</si>
  <si>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</si>
  <si>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</si>
  <si>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</si>
  <si>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</si>
  <si>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</si>
  <si>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</si>
  <si>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</si>
  <si>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</si>
  <si>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</si>
  <si>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</si>
  <si>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</si>
  <si>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</si>
  <si>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</si>
  <si>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</si>
  <si>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</si>
  <si>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</si>
  <si>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</si>
  <si>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</si>
  <si>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</si>
  <si>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</si>
  <si>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</si>
  <si>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</si>
  <si>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</si>
  <si>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</si>
  <si>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</si>
  <si>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</si>
  <si>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</si>
  <si>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</si>
  <si>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</si>
  <si>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</si>
  <si>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</si>
  <si>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</si>
  <si>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</si>
  <si>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</si>
  <si>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</si>
  <si>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</si>
  <si>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</si>
  <si>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</si>
  <si>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</si>
  <si>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</si>
  <si>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</si>
  <si>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</si>
  <si>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</si>
  <si>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</si>
  <si>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</si>
  <si>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</si>
  <si>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</si>
  <si>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</si>
  <si>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</si>
  <si>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</si>
  <si>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</si>
  <si>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</si>
  <si>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</si>
  <si>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</si>
  <si>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</si>
  <si>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</si>
  <si>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</si>
  <si>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</si>
  <si>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</si>
  <si>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</si>
  <si>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</si>
  <si>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</si>
  <si>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</si>
  <si>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</si>
  <si>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</si>
  <si>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</si>
  <si>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</si>
  <si>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</si>
  <si>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</si>
  <si>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</si>
  <si>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</si>
  <si>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</si>
  <si>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</si>
  <si>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</si>
  <si>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</si>
  <si>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</si>
  <si>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</si>
  <si>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</si>
  <si>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</si>
  <si>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</si>
  <si>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</si>
  <si>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</si>
  <si>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</si>
  <si>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</si>
  <si>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</si>
  <si>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</si>
  <si>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</si>
  <si>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</si>
  <si>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</si>
  <si>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</si>
  <si>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</si>
  <si>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</si>
  <si>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</si>
  <si>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</si>
  <si>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</si>
  <si>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</si>
  <si>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</si>
  <si>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</si>
  <si>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</si>
  <si>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</si>
  <si>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</si>
  <si>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</si>
  <si>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</si>
  <si>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</si>
  <si>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</si>
  <si>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</si>
  <si>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</si>
  <si>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</si>
  <si>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</si>
  <si>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</si>
  <si>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</si>
  <si>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</si>
  <si>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</si>
  <si>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</si>
  <si>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</si>
  <si>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</si>
  <si>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</si>
  <si>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</si>
  <si>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</si>
  <si>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</si>
  <si>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</si>
  <si>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</si>
  <si>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</si>
  <si>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</si>
  <si>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</si>
  <si>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</si>
  <si>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</si>
  <si>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</si>
  <si>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</si>
  <si>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</si>
  <si>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</si>
  <si>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</si>
  <si>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</si>
  <si>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</si>
  <si>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</si>
  <si>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</si>
  <si>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</si>
  <si>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</si>
  <si>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</si>
  <si>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</si>
  <si>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</si>
  <si>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</si>
  <si>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</si>
  <si>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</si>
  <si>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</si>
  <si>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</si>
  <si>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</si>
  <si>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</si>
  <si>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</si>
  <si>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</si>
  <si>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</si>
  <si>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</si>
  <si>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</si>
  <si>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</si>
  <si>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</si>
  <si>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</si>
  <si>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</si>
  <si>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</si>
  <si>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</si>
  <si>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</si>
  <si>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</si>
  <si>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</si>
  <si>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</si>
  <si>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</si>
  <si>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</si>
  <si>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</si>
  <si>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</si>
  <si>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</si>
  <si>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</si>
  <si>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</si>
  <si>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</si>
  <si>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</si>
  <si>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</si>
  <si>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</si>
  <si>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</si>
  <si>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</si>
  <si>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</si>
  <si>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</si>
  <si>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</si>
  <si>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</si>
  <si>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</si>
  <si>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</si>
  <si>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</si>
  <si>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</si>
  <si>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</si>
  <si>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</si>
  <si>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</si>
  <si>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</si>
  <si>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</si>
  <si>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</si>
  <si>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</si>
  <si>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</si>
  <si>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</si>
  <si>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</si>
  <si>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</si>
  <si>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</si>
  <si>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</si>
  <si>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</si>
  <si>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</si>
  <si>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</si>
  <si>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</si>
  <si>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</si>
  <si>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</si>
  <si>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</si>
  <si>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</si>
  <si>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</si>
  <si>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</si>
  <si>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</si>
  <si>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</si>
  <si>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</si>
  <si>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</si>
  <si>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</si>
  <si>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</si>
  <si>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</si>
  <si>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</si>
  <si>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</si>
  <si>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</si>
  <si>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</si>
  <si>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</si>
  <si>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</si>
  <si>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</si>
  <si>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</si>
  <si>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</si>
  <si>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</si>
  <si>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</si>
  <si>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</si>
  <si>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</si>
  <si>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</si>
  <si>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</si>
  <si>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</si>
  <si>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</si>
  <si>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</si>
  <si>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</si>
  <si>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</si>
  <si>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</si>
  <si>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</si>
  <si>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</si>
  <si>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</si>
  <si>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</si>
  <si>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</si>
  <si>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</si>
  <si>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</si>
  <si>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</si>
  <si>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</si>
  <si>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</si>
  <si>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</si>
  <si>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</si>
  <si>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</si>
  <si>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</si>
  <si>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</si>
  <si>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</si>
  <si>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</si>
  <si>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</si>
  <si>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</si>
  <si>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</si>
  <si>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</si>
  <si>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</si>
  <si>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</si>
  <si>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</si>
  <si>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</si>
  <si>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</si>
  <si>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</si>
  <si>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</si>
  <si>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</si>
  <si>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</si>
  <si>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</si>
  <si>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</si>
  <si>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</si>
  <si>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</si>
  <si>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</si>
  <si>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</si>
  <si>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</si>
  <si>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</si>
  <si>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</si>
  <si>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</si>
  <si>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</si>
  <si>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</si>
  <si>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</si>
  <si>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</si>
  <si>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</si>
  <si>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</si>
  <si>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</si>
  <si>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</si>
  <si>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</si>
  <si>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</si>
  <si>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</si>
  <si>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</si>
  <si>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</si>
  <si>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</si>
  <si>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</si>
  <si>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</si>
  <si>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</si>
  <si>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</si>
  <si>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</si>
  <si>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</si>
  <si>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</si>
  <si>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</si>
  <si>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</si>
  <si>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</si>
  <si>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</si>
  <si>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</si>
  <si>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</si>
  <si>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</si>
  <si>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</si>
  <si>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</si>
  <si>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</si>
  <si>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</si>
  <si>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</si>
  <si>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</si>
  <si>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</si>
  <si>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</si>
  <si>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</si>
  <si>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</si>
  <si>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</si>
  <si>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</si>
  <si>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</si>
  <si>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</si>
  <si>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</si>
  <si>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</si>
  <si>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</si>
  <si>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</si>
  <si>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</si>
  <si>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</si>
  <si>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</si>
  <si>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</si>
  <si>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</si>
  <si>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</si>
  <si>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</si>
  <si>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</si>
  <si>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</si>
  <si>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</si>
  <si>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</si>
  <si>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</si>
  <si>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</si>
  <si>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</si>
  <si>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</si>
  <si>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</si>
  <si>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</si>
  <si>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</si>
  <si>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</si>
  <si>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</si>
  <si>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</si>
  <si>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</si>
  <si>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</si>
  <si>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</si>
  <si>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</si>
  <si>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</si>
  <si>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</si>
  <si>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</si>
  <si>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</si>
  <si>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</si>
  <si>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</si>
  <si>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</si>
  <si>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</si>
  <si>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</si>
  <si>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</si>
  <si>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</si>
  <si>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</si>
  <si>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</si>
  <si>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</si>
  <si>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</si>
  <si>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</si>
  <si>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</si>
  <si>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</si>
  <si>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</si>
  <si>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</si>
  <si>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</si>
  <si>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</si>
  <si>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</si>
  <si>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</si>
  <si>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</si>
  <si>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</si>
  <si>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</si>
  <si>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</si>
  <si>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</si>
  <si>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</si>
  <si>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</si>
  <si>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</si>
  <si>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</si>
  <si>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</si>
  <si>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</si>
  <si>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</si>
  <si>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</si>
  <si>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</si>
  <si>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</si>
  <si>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</si>
  <si>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</si>
  <si>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</si>
  <si>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</si>
  <si>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</si>
  <si>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</si>
  <si>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</si>
  <si>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</si>
  <si>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</si>
  <si>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</si>
  <si>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</si>
  <si>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</si>
  <si>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</si>
  <si>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</si>
  <si>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</si>
  <si>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</si>
  <si>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</si>
  <si>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</si>
  <si>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</si>
  <si>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</si>
  <si>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</si>
  <si>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</si>
  <si>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</si>
  <si>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</si>
  <si>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</si>
  <si>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</si>
  <si>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</si>
  <si>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</si>
  <si>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</si>
  <si>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</si>
  <si>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</si>
  <si>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</si>
  <si>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</si>
  <si>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</si>
  <si>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</si>
  <si>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</si>
  <si>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</si>
  <si>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</si>
  <si>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</si>
  <si>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</si>
  <si>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</si>
  <si>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</si>
  <si>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</si>
  <si>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</si>
  <si>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</si>
  <si>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</si>
  <si>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</si>
  <si>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</si>
  <si>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</si>
  <si>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</si>
  <si>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</si>
  <si>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</si>
  <si>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</si>
  <si>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</si>
  <si>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</si>
  <si>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</si>
  <si>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</si>
  <si>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</si>
  <si>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</si>
  <si>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</si>
  <si>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</si>
  <si>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</si>
  <si>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</si>
  <si>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</si>
  <si>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</si>
  <si>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</si>
  <si>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</si>
  <si>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</si>
  <si>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</si>
  <si>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</si>
  <si>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</si>
  <si>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</si>
  <si>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</si>
  <si>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</si>
  <si>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</si>
  <si>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</si>
  <si>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</si>
  <si>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</si>
  <si>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</si>
  <si>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</si>
  <si>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</si>
  <si>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</si>
  <si>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</si>
  <si>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</si>
  <si>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</si>
  <si>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</si>
  <si>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</si>
  <si>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</si>
  <si>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</si>
  <si>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</si>
  <si>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</si>
  <si>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</si>
  <si>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</si>
  <si>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</si>
  <si>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</si>
  <si>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</si>
  <si>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</si>
  <si>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</si>
  <si>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</si>
  <si>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</si>
  <si>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</si>
  <si>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</si>
  <si>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</si>
  <si>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</si>
  <si>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</si>
  <si>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</si>
  <si>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</si>
  <si>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</si>
  <si>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</si>
  <si>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</si>
  <si>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</si>
  <si>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</si>
  <si>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</si>
  <si>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</si>
  <si>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</si>
  <si>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</si>
  <si>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</si>
  <si>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</si>
  <si>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</si>
  <si>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</si>
  <si>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</si>
  <si>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</si>
  <si>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</si>
  <si>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</si>
  <si>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</si>
  <si>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</si>
  <si>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</si>
  <si>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</si>
  <si>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</si>
  <si>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</si>
  <si>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</si>
  <si>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</si>
  <si>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</si>
  <si>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</si>
  <si>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</si>
  <si>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</si>
  <si>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</si>
  <si>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</si>
  <si>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</si>
  <si>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</si>
  <si>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</si>
  <si>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</si>
  <si>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</si>
  <si>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</si>
  <si>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</si>
  <si>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</si>
  <si>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</si>
  <si>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</si>
  <si>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</si>
  <si>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</si>
  <si>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</si>
  <si>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</si>
  <si>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</si>
  <si>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</si>
  <si>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</si>
  <si>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</si>
  <si>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</si>
  <si>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</si>
  <si>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</si>
  <si>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</si>
  <si>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</si>
  <si>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</si>
  <si>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</si>
  <si>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</si>
  <si>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</si>
  <si>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</si>
  <si>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</si>
  <si>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</si>
  <si>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</si>
  <si>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</si>
  <si>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</si>
  <si>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</si>
  <si>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</si>
  <si>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</si>
  <si>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</si>
  <si>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</si>
  <si>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</si>
  <si>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</si>
  <si>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</si>
  <si>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</si>
  <si>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</si>
  <si>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</si>
  <si>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</si>
  <si>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</si>
  <si>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</si>
  <si>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</si>
  <si>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</si>
  <si>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</si>
  <si>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</si>
  <si>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</si>
  <si>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</si>
  <si>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</si>
  <si>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</si>
  <si>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</si>
  <si>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</si>
  <si>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</si>
  <si>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</si>
  <si>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</si>
  <si>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</si>
  <si>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</si>
  <si>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</si>
  <si>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</si>
  <si>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</si>
  <si>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</si>
  <si>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</si>
  <si>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</si>
  <si>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</si>
  <si>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</si>
  <si>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</si>
  <si>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</si>
  <si>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</si>
  <si>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</si>
  <si>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</si>
  <si>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</si>
  <si>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</si>
  <si>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</si>
  <si>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</si>
  <si>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</si>
  <si>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</si>
  <si>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</si>
  <si>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</si>
  <si>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</si>
  <si>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</si>
  <si>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</si>
  <si>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</si>
  <si>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</si>
  <si>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</si>
  <si>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</si>
  <si>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</si>
  <si>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</si>
  <si>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</si>
  <si>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</si>
  <si>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</si>
  <si>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</si>
  <si>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</si>
  <si>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</si>
  <si>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</si>
  <si>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</si>
  <si>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</si>
  <si>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</si>
  <si>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</si>
  <si>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</si>
  <si>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</si>
  <si>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</si>
  <si>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</si>
  <si>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</si>
  <si>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</si>
  <si>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</si>
  <si>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</si>
  <si>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</si>
  <si>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</si>
  <si>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</si>
  <si>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</si>
  <si>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</si>
  <si>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</si>
  <si>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</si>
  <si>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</si>
  <si>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</si>
  <si>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</si>
  <si>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</si>
  <si>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</si>
  <si>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</si>
  <si>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</si>
  <si>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</si>
  <si>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</si>
  <si>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</si>
  <si>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</si>
  <si>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</si>
  <si>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</si>
  <si>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</si>
  <si>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</si>
  <si>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</si>
  <si>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</si>
  <si>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</si>
  <si>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</si>
  <si>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</si>
  <si>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</si>
  <si>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</si>
  <si>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</si>
  <si>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</si>
  <si>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</si>
  <si>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</si>
  <si>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</si>
  <si>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</si>
  <si>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</si>
  <si>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</si>
  <si>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</si>
  <si>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</si>
  <si>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</si>
  <si>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</si>
  <si>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</si>
  <si>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</si>
  <si>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</si>
  <si>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</si>
  <si>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</si>
  <si>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</si>
  <si>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</si>
  <si>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</si>
  <si>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</si>
  <si>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</si>
  <si>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</si>
  <si>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</si>
  <si>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</si>
  <si>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</si>
  <si>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</si>
  <si>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</si>
  <si>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</si>
  <si>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</si>
  <si>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</si>
  <si>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</si>
  <si>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</si>
  <si>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</si>
  <si>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</si>
  <si>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</si>
  <si>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</si>
  <si>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</si>
  <si>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</si>
  <si>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</si>
  <si>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</si>
  <si>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</si>
  <si>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</si>
  <si>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</si>
  <si>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</si>
  <si>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</si>
  <si>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</si>
  <si>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</si>
  <si>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</si>
  <si>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</si>
  <si>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</si>
  <si>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</si>
  <si>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</si>
  <si>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</si>
  <si>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</si>
  <si>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</si>
  <si>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</si>
  <si>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</si>
  <si>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</si>
  <si>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</si>
  <si>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</si>
  <si>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</si>
  <si>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</si>
  <si>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</si>
  <si>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</si>
  <si>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</si>
  <si>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</si>
  <si>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</si>
  <si>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</si>
  <si>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</si>
  <si>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</si>
  <si>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</si>
  <si>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</si>
  <si>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</si>
  <si>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</si>
  <si>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</si>
  <si>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</si>
  <si>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</si>
  <si>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</si>
  <si>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</si>
  <si>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</si>
  <si>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</si>
  <si>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</si>
  <si>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</si>
  <si>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</si>
  <si>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</si>
  <si>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</si>
  <si>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</si>
  <si>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</si>
  <si>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</si>
  <si>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</si>
  <si>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</si>
  <si>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</si>
  <si>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</si>
  <si>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</si>
  <si>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</si>
  <si>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</si>
  <si>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</si>
  <si>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</si>
  <si>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</si>
  <si>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</si>
  <si>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</si>
  <si>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</si>
  <si>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</si>
  <si>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</si>
  <si>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</si>
  <si>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</si>
  <si>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</si>
  <si>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</si>
  <si>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</si>
  <si>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</si>
  <si>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</si>
  <si>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</si>
  <si>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</si>
  <si>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</si>
  <si>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</si>
  <si>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</si>
  <si>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</si>
  <si>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</si>
  <si>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</si>
  <si>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</si>
  <si>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</si>
  <si>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</si>
  <si>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</si>
  <si>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</si>
  <si>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</si>
  <si>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</si>
  <si>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</si>
  <si>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</si>
  <si>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</si>
  <si>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</si>
  <si>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</si>
  <si>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</si>
  <si>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</si>
  <si>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</si>
  <si>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</si>
  <si>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</si>
  <si>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</si>
  <si>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</si>
  <si>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</si>
  <si>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</si>
  <si>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</si>
  <si>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</si>
  <si>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</si>
  <si>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</si>
  <si>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</si>
  <si>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</si>
  <si>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</si>
  <si>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</si>
  <si>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</si>
  <si>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</si>
  <si>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</si>
  <si>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</si>
  <si>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</si>
  <si>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</si>
  <si>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</si>
  <si>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</si>
  <si>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</si>
  <si>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</si>
  <si>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</si>
  <si>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</si>
  <si>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</si>
  <si>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</si>
  <si>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</si>
  <si>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</si>
  <si>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</si>
  <si>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</si>
  <si>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</si>
  <si>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</si>
  <si>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</si>
  <si>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</si>
  <si>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</si>
  <si>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</si>
  <si>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</si>
  <si>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</si>
  <si>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</si>
  <si>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</si>
  <si>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</si>
  <si>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</si>
  <si>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</si>
  <si>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</si>
  <si>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</si>
  <si>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</si>
  <si>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</si>
  <si>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</si>
  <si>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</si>
  <si>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</si>
  <si>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</si>
  <si>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</si>
  <si>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</si>
  <si>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</si>
  <si>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</si>
  <si>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</si>
  <si>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</si>
  <si>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</si>
  <si>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</si>
  <si>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</si>
  <si>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</si>
  <si>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</si>
  <si>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</si>
  <si>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</si>
  <si>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</si>
  <si>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</si>
  <si>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</si>
  <si>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</si>
  <si>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</si>
  <si>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</si>
  <si>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</si>
  <si>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</si>
  <si>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</si>
  <si>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</si>
  <si>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</si>
  <si>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</si>
  <si>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</si>
  <si>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</si>
  <si>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</si>
  <si>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</si>
  <si>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</si>
  <si>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</si>
  <si>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</si>
  <si>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</si>
  <si>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</si>
  <si>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</si>
  <si>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</si>
  <si>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</si>
  <si>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</si>
  <si>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</si>
  <si>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</si>
  <si>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</si>
  <si>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</si>
  <si>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</si>
  <si>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</si>
  <si>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</si>
  <si>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</si>
  <si>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</si>
  <si>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</si>
  <si>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</si>
  <si>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</si>
  <si>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</si>
  <si>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</si>
  <si>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</si>
  <si>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</si>
  <si>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</si>
  <si>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</si>
  <si>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</si>
  <si>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</si>
  <si>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</si>
  <si>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</si>
  <si>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</si>
  <si>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</si>
  <si>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</si>
  <si>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</si>
  <si>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</si>
  <si>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</si>
  <si>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</si>
  <si>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</si>
  <si>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</si>
  <si>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</si>
  <si>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</si>
  <si>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</si>
  <si>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</si>
  <si>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</si>
  <si>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</si>
  <si>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</si>
  <si>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</si>
  <si>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</si>
  <si>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</si>
  <si>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</si>
  <si>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</si>
  <si>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</si>
  <si>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</si>
  <si>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</si>
  <si>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</si>
  <si>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</si>
  <si>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</si>
  <si>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</si>
  <si>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</si>
  <si>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</si>
  <si>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</si>
  <si>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</si>
  <si>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</si>
  <si>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</si>
  <si>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</si>
  <si>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</si>
  <si>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</si>
  <si>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</si>
  <si>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</si>
  <si>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</si>
  <si>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</si>
  <si>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</si>
  <si>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</si>
  <si>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</si>
  <si>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</si>
  <si>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</si>
  <si>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</si>
  <si>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</si>
  <si>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</si>
  <si>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</si>
  <si>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</si>
  <si>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</si>
  <si>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</si>
  <si>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</si>
  <si>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</si>
  <si>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</si>
  <si>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</si>
  <si>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</si>
  <si>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</si>
  <si>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</si>
  <si>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</si>
  <si>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</si>
  <si>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</si>
  <si>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</si>
  <si>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</si>
  <si>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</si>
  <si>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</si>
  <si>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</si>
  <si>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</si>
  <si>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</si>
  <si>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</si>
  <si>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</si>
  <si>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</si>
  <si>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</si>
  <si>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</si>
  <si>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</si>
  <si>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</si>
  <si>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</si>
  <si>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</si>
  <si>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</si>
  <si>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</si>
  <si>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</si>
  <si>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</si>
  <si>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</si>
  <si>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</si>
  <si>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</si>
  <si>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</si>
  <si>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</si>
  <si>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</si>
  <si>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</si>
  <si>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</si>
  <si>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</si>
  <si>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</si>
  <si>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</si>
  <si>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</si>
  <si>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</si>
  <si>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</si>
  <si>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</si>
  <si>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</si>
  <si>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</si>
  <si>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</si>
  <si>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</si>
  <si>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</si>
  <si>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</si>
  <si>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</si>
  <si>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</si>
  <si>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</si>
  <si>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</si>
  <si>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</si>
  <si>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</si>
  <si>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</si>
  <si>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</si>
  <si>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</si>
  <si>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</si>
  <si>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</si>
  <si>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</si>
  <si>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</si>
  <si>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</si>
  <si>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</si>
  <si>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</si>
  <si>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</si>
  <si>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</si>
  <si>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</si>
  <si>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</si>
  <si>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</si>
  <si>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</si>
  <si>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</si>
  <si>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</si>
  <si>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</si>
  <si>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</si>
  <si>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</si>
  <si>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</si>
  <si>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</si>
  <si>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</si>
  <si>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</si>
  <si>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</si>
  <si>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</si>
  <si>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</si>
  <si>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</si>
  <si>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</si>
  <si>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</si>
  <si>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</si>
  <si>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</si>
  <si>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</si>
  <si>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</si>
  <si>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</si>
  <si>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</si>
  <si>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</si>
  <si>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</si>
  <si>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</si>
  <si>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</si>
  <si>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</si>
  <si>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</si>
  <si>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</si>
  <si>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</si>
  <si>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</si>
  <si>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</si>
  <si>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</si>
  <si>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</si>
  <si>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</si>
  <si>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</si>
  <si>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</si>
  <si>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</si>
  <si>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</si>
  <si>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</si>
  <si>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</si>
  <si>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</si>
  <si>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</si>
  <si>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</si>
  <si>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</si>
  <si>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</si>
  <si>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</si>
  <si>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</si>
  <si>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</si>
  <si>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</si>
  <si>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</si>
  <si>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</si>
  <si>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</si>
  <si>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</si>
  <si>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</si>
  <si>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</si>
  <si>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</si>
  <si>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</si>
  <si>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</si>
  <si>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</si>
  <si>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</si>
  <si>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</si>
  <si>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</si>
  <si>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</si>
  <si>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</si>
  <si>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</si>
  <si>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</si>
  <si>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</si>
  <si>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</si>
  <si>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</si>
  <si>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</si>
  <si>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</si>
  <si>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</si>
  <si>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</si>
  <si>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</si>
  <si>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</si>
  <si>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</si>
  <si>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</si>
  <si>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</si>
  <si>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</si>
  <si>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</si>
  <si>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</si>
  <si>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</si>
  <si>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</si>
  <si>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</si>
  <si>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</si>
  <si>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</si>
  <si>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</si>
  <si>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</si>
  <si>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</si>
  <si>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</si>
  <si>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</si>
  <si>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</si>
  <si>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</si>
  <si>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</si>
  <si>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</si>
  <si>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</si>
  <si>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</si>
  <si>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</si>
  <si>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</si>
  <si>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</si>
  <si>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</si>
  <si>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</si>
  <si>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</si>
  <si>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</si>
  <si>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</si>
  <si>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</si>
  <si>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</si>
  <si>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</si>
  <si>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</si>
  <si>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</si>
  <si>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</si>
  <si>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</si>
  <si>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</si>
  <si>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</si>
  <si>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</si>
  <si>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</si>
  <si>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</si>
  <si>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</si>
  <si>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</si>
  <si>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</si>
  <si>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</si>
  <si>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</si>
  <si>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</si>
  <si>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</si>
  <si>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</si>
  <si>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</si>
  <si>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</si>
  <si>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</si>
  <si>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</si>
  <si>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</si>
  <si>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</si>
  <si>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</si>
  <si>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</si>
  <si>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</si>
  <si>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</si>
  <si>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</si>
  <si>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</si>
  <si>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</si>
  <si>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</si>
  <si>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</si>
  <si>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</si>
  <si>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</si>
  <si>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</si>
  <si>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</si>
  <si>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</si>
  <si>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</si>
  <si>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</si>
  <si>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</si>
  <si>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</si>
  <si>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</si>
  <si>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</si>
  <si>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</si>
  <si>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</si>
  <si>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</si>
  <si>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</si>
  <si>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</si>
  <si>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</si>
  <si>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</si>
  <si>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</si>
  <si>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</si>
  <si>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</si>
  <si>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</si>
  <si>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</si>
  <si>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</si>
  <si>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</si>
  <si>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</si>
  <si>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</si>
  <si>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</si>
  <si>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</si>
  <si>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</si>
  <si>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</si>
  <si>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</si>
  <si>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</si>
  <si>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</si>
  <si>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</si>
  <si>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</si>
  <si>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</si>
  <si>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</si>
  <si>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</si>
  <si>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</si>
  <si>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</si>
  <si>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</si>
  <si>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</si>
  <si>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</si>
  <si>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</si>
  <si>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</si>
  <si>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</si>
  <si>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</si>
  <si>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</si>
  <si>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</si>
  <si>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</si>
  <si>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</si>
  <si>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</si>
  <si>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</si>
  <si>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</si>
  <si>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</si>
  <si>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</si>
  <si>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</si>
  <si>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</si>
  <si>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</si>
  <si>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</si>
  <si>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</si>
  <si>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</si>
  <si>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</si>
  <si>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</si>
  <si>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</si>
  <si>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</si>
  <si>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</si>
  <si>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</si>
  <si>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</si>
  <si>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</si>
  <si>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</si>
  <si>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</si>
  <si>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</si>
  <si>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</si>
  <si>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</si>
  <si>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</si>
  <si>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</si>
  <si>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</si>
  <si>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</si>
  <si>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</si>
  <si>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</si>
  <si>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</si>
  <si>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</si>
  <si>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</si>
  <si>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</si>
  <si>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</si>
  <si>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</si>
  <si>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</si>
  <si>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</si>
  <si>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</si>
  <si>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</si>
  <si>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</si>
  <si>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</si>
  <si>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</si>
  <si>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</si>
  <si>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</si>
  <si>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</si>
  <si>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</si>
  <si>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</si>
  <si>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</si>
  <si>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</si>
  <si>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</si>
  <si>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</si>
  <si>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</si>
  <si>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</si>
  <si>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</si>
  <si>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</si>
  <si>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</si>
  <si>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</si>
  <si>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</si>
  <si>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</si>
  <si>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</si>
  <si>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</si>
  <si>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</si>
  <si>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</si>
  <si>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</si>
  <si>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</si>
  <si>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</si>
  <si>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</si>
  <si>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</si>
  <si>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</si>
  <si>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</si>
  <si>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</si>
  <si>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</si>
  <si>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</si>
  <si>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</si>
  <si>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</si>
  <si>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</si>
  <si>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</si>
  <si>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</si>
  <si>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</si>
  <si>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</si>
  <si>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</si>
  <si>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</si>
  <si>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</si>
  <si>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</si>
  <si>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</si>
  <si>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</si>
  <si>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</si>
  <si>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</si>
  <si>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</si>
  <si>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</si>
  <si>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</si>
  <si>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</si>
  <si>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</si>
  <si>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</si>
  <si>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</si>
  <si>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</si>
  <si>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</si>
  <si>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</si>
  <si>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</si>
  <si>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</si>
  <si>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</si>
  <si>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</si>
  <si>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</si>
  <si>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</si>
  <si>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</si>
  <si>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</si>
  <si>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</si>
  <si>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</si>
  <si>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</si>
  <si>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</si>
  <si>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</si>
  <si>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</si>
  <si>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</si>
  <si>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</si>
  <si>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</si>
  <si>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</si>
  <si>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</si>
  <si>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</si>
  <si>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</si>
  <si>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</si>
  <si>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</si>
  <si>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</si>
  <si>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</si>
  <si>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</si>
  <si>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</si>
  <si>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</si>
  <si>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</si>
  <si>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</si>
  <si>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</si>
  <si>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</si>
  <si>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</si>
  <si>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</si>
  <si>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</si>
  <si>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</si>
  <si>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</si>
  <si>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</si>
  <si>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</si>
  <si>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</si>
  <si>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</si>
  <si>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</si>
  <si>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</si>
  <si>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</si>
  <si>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</si>
  <si>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</si>
  <si>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</si>
  <si>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</si>
  <si>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</si>
  <si>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</si>
  <si>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</si>
  <si>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</si>
  <si>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</si>
  <si>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</si>
  <si>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</si>
  <si>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</si>
  <si>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</si>
  <si>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</si>
  <si>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</si>
  <si>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</si>
  <si>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</si>
  <si>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</si>
  <si>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</si>
  <si>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</si>
  <si>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</si>
  <si>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</si>
  <si>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</si>
  <si>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</si>
  <si>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</si>
  <si>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</si>
  <si>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</si>
  <si>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</si>
  <si>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</si>
  <si>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</si>
  <si>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</si>
  <si>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</si>
  <si>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</si>
  <si>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</si>
  <si>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</si>
  <si>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</si>
  <si>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</si>
  <si>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</si>
  <si>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</si>
  <si>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</si>
  <si>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</si>
  <si>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</si>
  <si>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</si>
  <si>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</si>
  <si>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</si>
  <si>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</si>
  <si>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</si>
  <si>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</si>
  <si>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</si>
  <si>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</si>
  <si>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</si>
  <si>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</si>
  <si>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</si>
  <si>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</si>
  <si>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</si>
  <si>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</si>
  <si>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</si>
  <si>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</si>
  <si>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</si>
  <si>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</si>
  <si>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</si>
  <si>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</si>
  <si>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</si>
  <si>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</si>
  <si>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</si>
  <si>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</si>
  <si>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</si>
  <si>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</si>
  <si>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</si>
  <si>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</si>
  <si>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</si>
  <si>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</si>
  <si>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</si>
  <si>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</si>
  <si>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</si>
  <si>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</si>
  <si>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</si>
  <si>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</si>
  <si>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</si>
  <si>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</si>
  <si>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</si>
  <si>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</si>
  <si>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</si>
  <si>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</si>
  <si>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</si>
  <si>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</si>
  <si>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</si>
  <si>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</si>
  <si>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</si>
  <si>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</si>
  <si>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</si>
  <si>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</si>
  <si>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</si>
  <si>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</si>
  <si>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</si>
  <si>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</si>
  <si>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</si>
  <si>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</si>
  <si>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</si>
  <si>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</si>
  <si>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</si>
  <si>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</si>
  <si>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</si>
  <si>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</si>
  <si>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</si>
  <si>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</si>
  <si>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</si>
  <si>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</si>
  <si>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</si>
  <si>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</si>
  <si>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</si>
  <si>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</si>
  <si>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</si>
  <si>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</si>
  <si>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</si>
  <si>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</si>
  <si>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</si>
  <si>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</si>
  <si>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</si>
  <si>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</si>
  <si>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</si>
  <si>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</si>
  <si>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</si>
  <si>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</si>
  <si>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</si>
  <si>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</si>
  <si>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</si>
  <si>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</si>
  <si>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</si>
  <si>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</si>
  <si>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</si>
  <si>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</si>
  <si>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</si>
  <si>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</si>
  <si>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</si>
  <si>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</si>
  <si>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</si>
  <si>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</si>
  <si>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</si>
  <si>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</si>
  <si>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</si>
  <si>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</si>
  <si>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</si>
  <si>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</si>
  <si>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</si>
  <si>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</si>
  <si>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</si>
  <si>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</si>
  <si>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</si>
  <si>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</si>
  <si>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</si>
  <si>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</si>
  <si>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</si>
  <si>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</si>
  <si>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</si>
  <si>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</si>
  <si>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</si>
  <si>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</si>
  <si>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</si>
  <si>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</si>
  <si>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</si>
  <si>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</si>
  <si>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</si>
  <si>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</si>
  <si>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</si>
  <si>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</si>
  <si>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</si>
  <si>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</si>
  <si>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</si>
  <si>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</si>
  <si>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</si>
  <si>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</si>
  <si>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</si>
  <si>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</si>
  <si>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</si>
  <si>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</si>
  <si>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</si>
  <si>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</si>
  <si>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</si>
  <si>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</si>
  <si>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</si>
  <si>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</si>
  <si>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</si>
  <si>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</si>
  <si>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</si>
  <si>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</si>
  <si>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</si>
  <si>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</si>
  <si>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</si>
  <si>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</si>
  <si>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</si>
  <si>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</si>
  <si>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</si>
  <si>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</si>
  <si>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</si>
  <si>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</si>
  <si>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</si>
  <si>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</si>
  <si>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</si>
  <si>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</si>
  <si>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</si>
  <si>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</si>
  <si>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</si>
  <si>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</si>
  <si>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</si>
  <si>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</si>
  <si>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</si>
  <si>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</si>
  <si>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</si>
  <si>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</si>
  <si>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</si>
  <si>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</si>
  <si>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</si>
  <si>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</si>
  <si>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</si>
  <si>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</si>
  <si>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</si>
  <si>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</si>
  <si>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</si>
  <si>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</si>
  <si>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</si>
  <si>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</si>
  <si>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</si>
  <si>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</si>
  <si>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</si>
  <si>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</si>
  <si>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</si>
  <si>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</si>
  <si>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</si>
  <si>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</si>
  <si>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</si>
  <si>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</si>
  <si>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</si>
  <si>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</si>
  <si>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</si>
  <si>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</si>
  <si>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</si>
  <si>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</si>
  <si>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</si>
  <si>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</si>
  <si>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</si>
  <si>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</si>
  <si>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</si>
  <si>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</si>
  <si>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</si>
  <si>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</si>
  <si>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</si>
  <si>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</si>
  <si>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</si>
  <si>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</si>
  <si>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</si>
  <si>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</si>
  <si>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</si>
  <si>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</si>
  <si>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</si>
  <si>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</si>
  <si>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</si>
  <si>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</si>
  <si>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</si>
  <si>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</si>
  <si>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</si>
  <si>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</si>
  <si>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</si>
  <si>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</si>
  <si>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</si>
  <si>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</si>
  <si>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</si>
  <si>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</si>
  <si>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</si>
  <si>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</si>
  <si>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</si>
  <si>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</si>
  <si>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</si>
  <si>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</si>
  <si>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</si>
  <si>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</si>
  <si>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</si>
  <si>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</si>
  <si>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</si>
  <si>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</si>
  <si>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</si>
  <si>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</si>
  <si>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</si>
  <si>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</si>
  <si>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</si>
  <si>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</si>
  <si>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</si>
  <si>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</si>
  <si>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</si>
  <si>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</si>
  <si>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</si>
  <si>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</si>
  <si>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</si>
  <si>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</si>
  <si>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</si>
  <si>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</si>
  <si>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</si>
  <si>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</si>
  <si>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</si>
  <si>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</si>
  <si>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</si>
  <si>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</si>
  <si>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</si>
  <si>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</si>
  <si>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</si>
  <si>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</si>
  <si>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</si>
  <si>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</si>
  <si>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</si>
  <si>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</si>
  <si>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</si>
  <si>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</si>
  <si>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</si>
  <si>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</si>
  <si>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</si>
  <si>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</si>
  <si>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</si>
  <si>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</si>
  <si>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</si>
  <si>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</si>
  <si>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</si>
  <si>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</si>
  <si>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</si>
  <si>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</si>
  <si>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</si>
  <si>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</si>
  <si>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</si>
  <si>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</si>
  <si>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</si>
  <si>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</si>
  <si>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</si>
  <si>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</si>
  <si>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</si>
  <si>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</si>
  <si>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</si>
  <si>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</si>
  <si>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</si>
  <si>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</si>
  <si>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</si>
  <si>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</si>
  <si>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</si>
  <si>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</si>
  <si>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</si>
  <si>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</si>
  <si>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</si>
  <si>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</si>
  <si>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</si>
  <si>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</si>
  <si>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</si>
  <si>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</si>
  <si>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</si>
  <si>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</si>
  <si>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</si>
  <si>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</si>
  <si>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</si>
  <si>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</si>
  <si>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</si>
  <si>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</si>
  <si>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</si>
  <si>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</si>
  <si>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</si>
  <si>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</si>
  <si>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</si>
  <si>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</si>
  <si>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</si>
  <si>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</si>
  <si>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</si>
  <si>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</si>
  <si>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</si>
  <si>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</si>
  <si>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</si>
  <si>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</si>
  <si>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</si>
  <si>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</si>
  <si>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</si>
  <si>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</si>
  <si>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</si>
  <si>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</si>
  <si>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</si>
  <si>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</si>
  <si>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</si>
  <si>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</si>
  <si>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</si>
  <si>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</si>
  <si>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</si>
  <si>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</si>
  <si>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</si>
  <si>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</si>
  <si>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</si>
  <si>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</si>
  <si>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</si>
  <si>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</si>
  <si>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</si>
  <si>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</si>
  <si>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</si>
  <si>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</si>
  <si>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</si>
  <si>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</si>
  <si>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</si>
  <si>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</si>
  <si>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</si>
  <si>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</si>
  <si>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</si>
  <si>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</si>
  <si>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</si>
  <si>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</si>
  <si>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</si>
  <si>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</si>
  <si>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</si>
  <si>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</si>
  <si>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</si>
  <si>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</si>
  <si>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</si>
  <si>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</si>
  <si>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</si>
  <si>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</si>
  <si>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</si>
  <si>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</si>
  <si>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</si>
  <si>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</si>
  <si>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</si>
  <si>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</si>
  <si>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</si>
  <si>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</si>
  <si>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</si>
  <si>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</si>
  <si>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</si>
  <si>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</si>
  <si>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</si>
  <si>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</si>
  <si>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</si>
  <si>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</si>
  <si>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</si>
  <si>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</si>
  <si>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</si>
  <si>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</si>
  <si>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</si>
  <si>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</si>
  <si>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</si>
  <si>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</si>
  <si>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</si>
  <si>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</si>
  <si>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</si>
  <si>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</si>
  <si>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</si>
  <si>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</si>
  <si>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</si>
  <si>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</si>
  <si>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</si>
  <si>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</si>
  <si>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</si>
  <si>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</si>
  <si>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</si>
  <si>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</si>
  <si>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</si>
  <si>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</si>
  <si>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</si>
  <si>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</si>
  <si>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</si>
  <si>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</si>
  <si>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</si>
  <si>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</si>
  <si>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</si>
  <si>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</si>
  <si>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</si>
  <si>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</si>
  <si>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</si>
  <si>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</si>
  <si>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</si>
  <si>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</si>
  <si>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</si>
  <si>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</si>
  <si>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</si>
  <si>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</si>
  <si>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</si>
  <si>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</si>
  <si>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</si>
  <si>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</si>
  <si>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</si>
  <si>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</si>
  <si>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</si>
  <si>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</si>
  <si>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</si>
  <si>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</si>
  <si>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</si>
  <si>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</si>
  <si>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</si>
  <si>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</si>
  <si>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</si>
  <si>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</si>
  <si>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</si>
  <si>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</si>
  <si>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</si>
  <si>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</si>
  <si>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</si>
  <si>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</si>
  <si>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</si>
  <si>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</si>
  <si>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</si>
  <si>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</si>
  <si>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</si>
  <si>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</si>
  <si>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</si>
  <si>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</si>
  <si>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</si>
  <si>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</si>
  <si>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</si>
  <si>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</si>
  <si>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</si>
  <si>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</si>
  <si>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</si>
  <si>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</si>
  <si>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</si>
  <si>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</si>
  <si>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</si>
  <si>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</si>
  <si>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</si>
  <si>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</si>
  <si>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</si>
  <si>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</si>
  <si>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</si>
  <si>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</si>
  <si>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</si>
  <si>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</si>
  <si>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</si>
  <si>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</si>
  <si>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</si>
  <si>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</si>
  <si>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</si>
  <si>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</si>
  <si>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</si>
  <si>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</si>
  <si>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</si>
  <si>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</si>
  <si>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</si>
  <si>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</si>
  <si>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</si>
  <si>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</si>
  <si>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</si>
  <si>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</si>
  <si>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</si>
  <si>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</si>
  <si>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</si>
  <si>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</si>
  <si>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</si>
  <si>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</si>
  <si>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</si>
  <si>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</si>
  <si>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</si>
  <si>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</si>
  <si>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</si>
  <si>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</si>
  <si>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</si>
  <si>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</si>
  <si>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</si>
  <si>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</si>
  <si>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</si>
  <si>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</si>
  <si>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</si>
  <si>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</si>
  <si>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</si>
  <si>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</si>
  <si>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</si>
  <si>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</si>
  <si>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</si>
  <si>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</si>
  <si>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</si>
  <si>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</si>
  <si>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</si>
  <si>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</si>
  <si>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</si>
  <si>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</si>
  <si>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</si>
  <si>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</si>
  <si>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</si>
  <si>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</si>
  <si>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</si>
  <si>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</si>
  <si>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</si>
  <si>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</si>
  <si>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</si>
  <si>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</si>
  <si>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</si>
  <si>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</si>
  <si>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</si>
  <si>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</si>
  <si>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</si>
  <si>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</si>
  <si>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</si>
  <si>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</si>
  <si>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</si>
  <si>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</si>
  <si>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</si>
  <si>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</si>
  <si>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</si>
  <si>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</si>
  <si>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</si>
  <si>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</si>
  <si>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</si>
  <si>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</si>
  <si>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</si>
  <si>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</si>
  <si>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</si>
  <si>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</si>
  <si>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</si>
  <si>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</si>
  <si>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</si>
  <si>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</si>
  <si>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</si>
  <si>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</si>
  <si>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</si>
  <si>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</si>
  <si>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</si>
  <si>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</si>
  <si>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</si>
  <si>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</si>
  <si>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</si>
  <si>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</si>
  <si>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</si>
  <si>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</si>
  <si>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</si>
  <si>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</si>
  <si>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</si>
  <si>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</si>
  <si>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</si>
  <si>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</si>
  <si>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</si>
  <si>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</si>
  <si>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</si>
  <si>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</si>
  <si>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</si>
  <si>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</si>
  <si>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</si>
  <si>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</si>
  <si>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</si>
  <si>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</si>
  <si>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</si>
  <si>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</si>
  <si>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</si>
  <si>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</si>
  <si>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</si>
  <si>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</si>
  <si>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</si>
  <si>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</si>
  <si>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</si>
  <si>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</si>
  <si>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</si>
  <si>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</si>
  <si>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</si>
  <si>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</si>
  <si>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</si>
  <si>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</si>
  <si>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</si>
  <si>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</si>
  <si>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</si>
  <si>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</si>
  <si>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</si>
  <si>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</si>
  <si>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</si>
  <si>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</si>
  <si>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</si>
  <si>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</si>
  <si>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</si>
  <si>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</si>
  <si>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</si>
  <si>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</si>
  <si>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</si>
  <si>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</si>
  <si>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</si>
  <si>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</si>
  <si>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</si>
  <si>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</si>
  <si>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</si>
  <si>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</si>
  <si>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</si>
  <si>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</si>
  <si>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</si>
  <si>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</si>
  <si>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</si>
  <si>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</si>
  <si>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</si>
  <si>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</si>
  <si>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</si>
  <si>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</si>
  <si>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</si>
  <si>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</si>
  <si>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</si>
  <si>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</si>
  <si>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</si>
  <si>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</si>
  <si>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</si>
  <si>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</si>
  <si>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</si>
  <si>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</si>
  <si>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</si>
  <si>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</si>
  <si>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</si>
  <si>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</si>
  <si>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</si>
  <si>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</si>
  <si>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</si>
  <si>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</si>
  <si>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</si>
  <si>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</si>
  <si>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</si>
  <si>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</si>
  <si>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</si>
  <si>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</si>
  <si>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</si>
  <si>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</si>
  <si>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</si>
  <si>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</si>
  <si>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</si>
  <si>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</si>
  <si>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</si>
  <si>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</si>
  <si>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</si>
  <si>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</si>
  <si>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</si>
  <si>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</si>
  <si>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</si>
  <si>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</si>
  <si>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</si>
  <si>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</si>
  <si>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</si>
  <si>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</si>
  <si>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</si>
  <si>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</si>
  <si>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</si>
  <si>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</si>
  <si>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</si>
  <si>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</si>
  <si>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</si>
  <si>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</si>
  <si>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</si>
  <si>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</si>
  <si>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</si>
  <si>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</si>
  <si>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</si>
  <si>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</si>
  <si>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</si>
  <si>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</si>
  <si>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</si>
  <si>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</si>
  <si>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</si>
  <si>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</si>
  <si>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</si>
  <si>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</si>
  <si>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</si>
  <si>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</si>
  <si>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</si>
  <si>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</si>
  <si>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</si>
  <si>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</si>
  <si>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</si>
  <si>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</si>
  <si>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</si>
  <si>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</si>
  <si>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</si>
  <si>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</si>
  <si>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</si>
  <si>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</si>
  <si>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</si>
  <si>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</si>
  <si>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</si>
  <si>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</si>
  <si>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</si>
  <si>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</si>
  <si>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</si>
  <si>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</si>
  <si>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</si>
  <si>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</si>
  <si>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</si>
  <si>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</si>
  <si>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</si>
  <si>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</si>
  <si>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</si>
  <si>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</si>
  <si>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</si>
  <si>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</si>
  <si>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</si>
  <si>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</si>
  <si>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</si>
  <si>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</si>
  <si>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</si>
  <si>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</si>
  <si>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</si>
  <si>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</si>
  <si>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</si>
  <si>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</si>
  <si>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</si>
  <si>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</si>
  <si>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</si>
  <si>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</si>
  <si>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</si>
  <si>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</si>
  <si>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</si>
  <si>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</si>
  <si>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</si>
  <si>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</si>
  <si>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</si>
  <si>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</si>
  <si>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</si>
  <si>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</si>
  <si>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</si>
  <si>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</si>
  <si>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</si>
  <si>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</si>
  <si>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</si>
  <si>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</si>
  <si>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</si>
  <si>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</si>
  <si>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</si>
  <si>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</si>
  <si>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</si>
  <si>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</si>
  <si>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</si>
  <si>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</si>
  <si>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</si>
  <si>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</si>
  <si>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</si>
  <si>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</si>
  <si>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</si>
  <si>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</si>
  <si>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</si>
  <si>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</si>
  <si>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</si>
  <si>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</si>
  <si>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</si>
  <si>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</si>
  <si>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</si>
  <si>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</si>
  <si>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</si>
  <si>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</si>
  <si>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</si>
  <si>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</si>
  <si>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</si>
  <si>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</si>
  <si>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</si>
  <si>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</si>
  <si>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</si>
  <si>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</si>
  <si>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</si>
  <si>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</si>
  <si>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</si>
  <si>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</si>
  <si>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</si>
  <si>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</si>
  <si>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</si>
  <si>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</si>
  <si>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</si>
  <si>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</si>
  <si>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</si>
  <si>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</si>
  <si>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</si>
  <si>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</si>
  <si>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</si>
  <si>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</si>
  <si>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</si>
  <si>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</si>
  <si>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</si>
  <si>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</si>
  <si>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</si>
  <si>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</si>
  <si>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</si>
  <si>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</si>
  <si>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</si>
  <si>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</si>
  <si>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</si>
  <si>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</si>
  <si>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</si>
  <si>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</si>
  <si>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</si>
  <si>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</si>
  <si>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</si>
  <si>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</si>
  <si>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</si>
  <si>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</si>
  <si>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</si>
  <si>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</si>
  <si>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</si>
  <si>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</si>
  <si>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</si>
  <si>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</si>
  <si>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</si>
  <si>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</si>
  <si>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</si>
  <si>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</si>
  <si>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</si>
  <si>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</si>
  <si>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</si>
  <si>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</si>
  <si>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</si>
  <si>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</si>
  <si>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</si>
  <si>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</si>
  <si>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</si>
  <si>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</si>
  <si>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</si>
  <si>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</si>
  <si>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</si>
  <si>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</si>
  <si>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</si>
  <si>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</si>
  <si>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</si>
  <si>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</si>
  <si>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</si>
  <si>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</si>
  <si>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</si>
  <si>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</si>
  <si>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</si>
  <si>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</si>
  <si>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</si>
  <si>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</si>
  <si>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</si>
  <si>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</si>
  <si>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</si>
  <si>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</si>
  <si>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</si>
  <si>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</si>
  <si>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</si>
  <si>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</si>
  <si>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</si>
  <si>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</si>
  <si>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</si>
  <si>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</si>
  <si>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</si>
  <si>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</si>
  <si>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</si>
  <si>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</si>
  <si>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</si>
  <si>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</si>
  <si>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</si>
  <si>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</si>
  <si>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</si>
  <si>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</si>
  <si>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</si>
  <si>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</si>
  <si>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</si>
  <si>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</si>
  <si>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</si>
  <si>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</si>
  <si>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</si>
  <si>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</si>
  <si>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</si>
  <si>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</si>
  <si>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</si>
  <si>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</si>
  <si>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</si>
  <si>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</si>
  <si>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</si>
  <si>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</si>
  <si>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</si>
  <si>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</si>
  <si>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</si>
  <si>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</si>
  <si>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</si>
  <si>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</si>
  <si>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</si>
  <si>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</si>
  <si>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</si>
  <si>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</si>
  <si>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</si>
  <si>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</si>
  <si>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</si>
  <si>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</si>
  <si>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</si>
  <si>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</si>
  <si>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</si>
  <si>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</si>
  <si>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</si>
  <si>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</si>
  <si>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</si>
  <si>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</si>
  <si>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</si>
  <si>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</si>
  <si>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</si>
  <si>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</si>
  <si>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</si>
  <si>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</si>
  <si>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</si>
  <si>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</si>
  <si>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</si>
  <si>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</si>
  <si>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</si>
  <si>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</si>
  <si>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</si>
  <si>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</si>
  <si>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</si>
  <si>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</si>
  <si>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</si>
  <si>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</si>
  <si>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</si>
  <si>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</si>
  <si>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</si>
  <si>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</si>
  <si>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</si>
  <si>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</si>
  <si>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</si>
  <si>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</si>
  <si>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</si>
  <si>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</si>
  <si>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</si>
  <si>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</si>
  <si>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</si>
  <si>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</si>
  <si>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</si>
  <si>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</si>
  <si>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</si>
  <si>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</si>
  <si>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</si>
  <si>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</si>
  <si>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</si>
  <si>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</si>
  <si>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</si>
  <si>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</si>
  <si>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</si>
  <si>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</si>
  <si>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</si>
  <si>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</si>
  <si>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</si>
  <si>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</si>
  <si>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</si>
  <si>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</si>
  <si>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</si>
  <si>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</si>
  <si>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</si>
  <si>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</si>
  <si>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</si>
  <si>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</si>
  <si>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</si>
  <si>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</si>
  <si>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</si>
  <si>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</si>
  <si>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</si>
  <si>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</si>
  <si>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</si>
  <si>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</si>
  <si>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</si>
  <si>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</si>
  <si>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</si>
  <si>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</si>
  <si>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</si>
  <si>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</si>
  <si>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</si>
  <si>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</si>
  <si>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</si>
  <si>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</si>
  <si>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</si>
  <si>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</si>
  <si>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</si>
  <si>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</si>
  <si>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</si>
  <si>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</si>
  <si>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</si>
  <si>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</si>
  <si>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</si>
  <si>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</si>
  <si>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</si>
  <si>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</si>
  <si>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</si>
  <si>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</si>
  <si>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</si>
  <si>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</si>
  <si>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</si>
  <si>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</si>
  <si>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</si>
  <si>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</si>
  <si>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</si>
  <si>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</si>
  <si>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</si>
  <si>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</si>
  <si>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</si>
  <si>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</si>
  <si>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</si>
  <si>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</si>
  <si>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</si>
  <si>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</si>
  <si>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</si>
  <si>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</si>
  <si>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</si>
  <si>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</si>
  <si>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</si>
  <si>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</si>
  <si>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</si>
  <si>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</si>
  <si>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</si>
  <si>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</si>
  <si>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</si>
  <si>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</si>
  <si>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</si>
  <si>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</si>
  <si>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</si>
  <si>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</si>
  <si>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</si>
  <si>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</si>
  <si>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</si>
  <si>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</si>
  <si>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</si>
  <si>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</si>
  <si>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</si>
  <si>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</si>
  <si>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</si>
  <si>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</si>
  <si>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</si>
  <si>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</si>
  <si>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</si>
  <si>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</si>
  <si>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</si>
  <si>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</si>
  <si>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</si>
  <si>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</si>
  <si>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</si>
  <si>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</si>
  <si>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</si>
  <si>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</si>
  <si>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</si>
  <si>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</si>
  <si>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</si>
  <si>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</si>
  <si>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</si>
  <si>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</si>
  <si>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</si>
  <si>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</si>
  <si>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</si>
  <si>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</si>
  <si>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</si>
  <si>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</si>
  <si>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</si>
  <si>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</si>
  <si>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</si>
  <si>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</si>
  <si>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</si>
  <si>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</si>
  <si>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</si>
  <si>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</si>
  <si>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</si>
  <si>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</si>
  <si>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</si>
  <si>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</si>
  <si>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</si>
  <si>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</si>
  <si>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</si>
  <si>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</si>
  <si>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</si>
  <si>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</si>
  <si>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</si>
  <si>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</si>
  <si>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</si>
  <si>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</si>
  <si>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</si>
  <si>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</si>
  <si>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</si>
  <si>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</si>
  <si>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</si>
  <si>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</si>
  <si>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</si>
  <si>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</si>
  <si>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</si>
  <si>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</si>
  <si>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</si>
  <si>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</si>
  <si>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</si>
  <si>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</si>
  <si>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</si>
  <si>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</si>
  <si>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</si>
  <si>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</si>
  <si>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</si>
  <si>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</si>
  <si>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</si>
  <si>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</si>
  <si>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</si>
  <si>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</si>
  <si>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</si>
  <si>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</si>
  <si>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</si>
  <si>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</si>
  <si>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</si>
  <si>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</si>
  <si>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</si>
  <si>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</si>
  <si>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</si>
  <si>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</si>
  <si>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</si>
  <si>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</si>
  <si>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</si>
  <si>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</si>
  <si>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</si>
  <si>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</si>
  <si>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</si>
  <si>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</si>
  <si>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</si>
  <si>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</si>
  <si>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</si>
  <si>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</si>
  <si>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</si>
  <si>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</si>
  <si>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</si>
  <si>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</si>
  <si>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</si>
  <si>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</si>
  <si>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</si>
  <si>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</si>
  <si>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</si>
  <si>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</si>
  <si>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</si>
  <si>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</si>
  <si>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</si>
  <si>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</si>
  <si>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</si>
  <si>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</si>
  <si>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</si>
  <si>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</si>
  <si>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</si>
  <si>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</si>
  <si>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</si>
  <si>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</si>
  <si>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</si>
  <si>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</si>
  <si>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</si>
  <si>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</si>
  <si>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</si>
  <si>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</si>
  <si>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</si>
  <si>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</si>
  <si>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</si>
  <si>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</si>
  <si>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</si>
  <si>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</si>
  <si>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</si>
  <si>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</si>
  <si>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</si>
  <si>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</si>
  <si>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</si>
  <si>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</si>
  <si>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</si>
  <si>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</si>
  <si>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</si>
  <si>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</si>
  <si>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</si>
  <si>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</si>
  <si>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</si>
  <si>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</si>
  <si>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</si>
  <si>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</si>
  <si>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</si>
  <si>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</si>
  <si>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</si>
  <si>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</si>
  <si>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</si>
  <si>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</si>
  <si>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</si>
  <si>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</si>
  <si>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</si>
  <si>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</si>
  <si>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</si>
  <si>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</si>
  <si>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</si>
  <si>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</si>
  <si>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</si>
  <si>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</si>
  <si>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</si>
  <si>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</si>
  <si>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</si>
  <si>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</si>
  <si>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</si>
  <si>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</si>
  <si>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</si>
  <si>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</si>
  <si>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</si>
  <si>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</si>
  <si>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</si>
  <si>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</si>
  <si>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</si>
  <si>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</si>
  <si>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</si>
  <si>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</si>
  <si>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</si>
  <si>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</si>
  <si>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</si>
  <si>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</si>
  <si>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</si>
  <si>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</si>
  <si>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</si>
  <si>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</si>
  <si>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</si>
  <si>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</si>
  <si>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</si>
  <si>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</si>
  <si>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</si>
  <si>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</si>
  <si>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</si>
  <si>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</si>
  <si>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</si>
  <si>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</si>
  <si>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</si>
  <si>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</si>
  <si>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</si>
  <si>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</si>
  <si>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</si>
  <si>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</si>
  <si>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</si>
  <si>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</si>
  <si>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</si>
  <si>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</si>
  <si>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</si>
  <si>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</si>
  <si>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</si>
  <si>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</si>
  <si>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</si>
  <si>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</si>
  <si>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</si>
  <si>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</si>
  <si>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</si>
  <si>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</si>
  <si>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</si>
  <si>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</si>
  <si>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</si>
  <si>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</si>
  <si>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</si>
  <si>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</si>
  <si>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</si>
  <si>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</si>
  <si>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</si>
  <si>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</si>
  <si>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</si>
  <si>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</si>
  <si>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</si>
  <si>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</si>
  <si>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</si>
  <si>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</si>
  <si>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</si>
  <si>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</si>
  <si>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</si>
  <si>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</si>
  <si>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</si>
  <si>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</si>
  <si>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</si>
  <si>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</si>
  <si>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</si>
  <si>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</si>
  <si>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</si>
  <si>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</si>
  <si>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</si>
  <si>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</si>
  <si>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</si>
  <si>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</si>
  <si>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</si>
  <si>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</si>
  <si>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</si>
  <si>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</si>
  <si>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</si>
  <si>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</si>
  <si>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</si>
  <si>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</si>
  <si>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</si>
  <si>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</si>
  <si>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</si>
  <si>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</si>
  <si>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</si>
  <si>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</si>
  <si>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</si>
  <si>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</si>
  <si>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</si>
  <si>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</si>
  <si>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</si>
  <si>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</si>
  <si>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</si>
  <si>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</si>
  <si>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</si>
  <si>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</si>
  <si>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</si>
  <si>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</si>
  <si>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</si>
  <si>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</si>
  <si>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</si>
  <si>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</si>
  <si>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</si>
  <si>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</si>
  <si>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</si>
  <si>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</si>
  <si>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</si>
  <si>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</si>
  <si>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</si>
  <si>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</si>
  <si>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</si>
  <si>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</si>
  <si>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</si>
  <si>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</si>
  <si>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</si>
  <si>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</si>
  <si>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</si>
  <si>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</si>
  <si>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</si>
  <si>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</si>
  <si>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</si>
  <si>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</si>
  <si>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</si>
  <si>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</si>
  <si>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</si>
  <si>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</si>
  <si>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</si>
  <si>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</si>
  <si>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</si>
  <si>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</si>
  <si>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</si>
  <si>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</si>
  <si>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</si>
  <si>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</si>
  <si>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</si>
  <si>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</si>
  <si>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</si>
  <si>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</si>
  <si>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</si>
  <si>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</si>
  <si>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</si>
  <si>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</si>
  <si>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</si>
  <si>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</si>
  <si>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</si>
  <si>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</si>
  <si>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</si>
  <si>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</si>
  <si>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</si>
  <si>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</si>
  <si>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</si>
  <si>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</si>
  <si>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</si>
  <si>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</si>
  <si>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</si>
  <si>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</si>
  <si>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</si>
  <si>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</si>
  <si>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</si>
  <si>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</si>
  <si>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</si>
  <si>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</si>
  <si>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</si>
  <si>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</si>
  <si>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</si>
  <si>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</si>
  <si>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</si>
  <si>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</si>
  <si>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</si>
  <si>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</si>
  <si>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</si>
  <si>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</si>
  <si>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</si>
  <si>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</si>
  <si>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</si>
  <si>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</si>
  <si>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</si>
  <si>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</si>
  <si>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</si>
  <si>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</si>
  <si>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</si>
  <si>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</si>
  <si>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</si>
  <si>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</si>
  <si>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</si>
  <si>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</si>
  <si>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</si>
  <si>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</si>
  <si>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</si>
  <si>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</si>
  <si>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</si>
  <si>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</si>
  <si>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</si>
  <si>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</si>
  <si>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</si>
  <si>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</si>
  <si>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</si>
  <si>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</si>
  <si>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</si>
  <si>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</si>
  <si>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</si>
  <si>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</si>
  <si>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</si>
  <si>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</si>
  <si>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</si>
  <si>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</si>
  <si>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</si>
  <si>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</si>
  <si>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</si>
  <si>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</si>
  <si>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</si>
  <si>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</si>
  <si>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</si>
  <si>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</si>
  <si>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</si>
  <si>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</si>
  <si>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</si>
  <si>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</si>
  <si>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</si>
  <si>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</si>
  <si>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</si>
  <si>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</si>
  <si>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</si>
  <si>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</si>
  <si>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</si>
  <si>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</si>
  <si>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</si>
  <si>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</si>
  <si>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</si>
  <si>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</si>
  <si>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</si>
  <si>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</si>
  <si>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</si>
  <si>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</si>
  <si>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</si>
  <si>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</si>
  <si>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</si>
  <si>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</si>
  <si>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</si>
  <si>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</si>
  <si>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</si>
  <si>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</si>
  <si>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</si>
  <si>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</si>
  <si>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</si>
  <si>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</si>
  <si>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</si>
  <si>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</si>
  <si>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</si>
  <si>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</si>
  <si>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</si>
  <si>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</si>
  <si>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</si>
  <si>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</si>
  <si>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</si>
  <si>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</si>
  <si>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</si>
  <si>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</si>
  <si>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</si>
  <si>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</si>
  <si>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</si>
  <si>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</si>
  <si>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</si>
  <si>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</si>
  <si>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</si>
  <si>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</si>
  <si>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</si>
  <si>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</si>
  <si>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</si>
  <si>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</si>
  <si>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</si>
  <si>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</si>
  <si>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</si>
  <si>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</si>
  <si>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</si>
  <si>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</si>
  <si>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</si>
  <si>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</si>
  <si>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</si>
  <si>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</si>
  <si>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</si>
  <si>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</si>
  <si>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</si>
  <si>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</si>
  <si>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</si>
  <si>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</si>
  <si>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</si>
  <si>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</si>
  <si>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</si>
  <si>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</si>
  <si>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</si>
  <si>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</si>
  <si>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</si>
  <si>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</si>
  <si>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</si>
  <si>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</si>
  <si>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</si>
  <si>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</si>
  <si>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</si>
  <si>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</si>
  <si>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</si>
  <si>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</si>
  <si>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</si>
  <si>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</si>
  <si>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</si>
  <si>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</si>
  <si>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</si>
  <si>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</si>
  <si>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</si>
  <si>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</si>
  <si>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</si>
  <si>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</si>
  <si>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</si>
  <si>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</si>
  <si>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</si>
  <si>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</si>
  <si>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</si>
  <si>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</si>
  <si>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</si>
  <si>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</si>
  <si>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</si>
  <si>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</si>
  <si>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</si>
  <si>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</si>
  <si>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</si>
  <si>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</si>
  <si>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</si>
  <si>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</si>
  <si>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</si>
  <si>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</si>
  <si>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</si>
  <si>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</si>
  <si>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</si>
  <si>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</si>
  <si>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</si>
  <si>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</si>
  <si>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</si>
  <si>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</si>
  <si>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</si>
  <si>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</si>
  <si>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</si>
  <si>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</si>
  <si>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</si>
  <si>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</si>
  <si>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</si>
  <si>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</si>
  <si>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</si>
  <si>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</si>
  <si>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</si>
  <si>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</si>
  <si>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</si>
  <si>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</si>
  <si>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</si>
  <si>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</si>
  <si>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</si>
  <si>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</si>
  <si>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</si>
  <si>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</si>
  <si>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</si>
  <si>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</si>
  <si>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</si>
  <si>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</si>
  <si>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</si>
  <si>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</si>
  <si>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</si>
  <si>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</si>
  <si>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</si>
  <si>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</si>
  <si>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</si>
  <si>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</si>
  <si>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</si>
  <si>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</si>
  <si>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</si>
  <si>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</si>
  <si>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</si>
  <si>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</si>
  <si>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</si>
  <si>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</si>
  <si>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</si>
  <si>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</si>
  <si>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</si>
  <si>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</si>
  <si>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</si>
  <si>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</si>
  <si>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</si>
  <si>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</si>
  <si>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</si>
  <si>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</si>
  <si>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</si>
  <si>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</si>
  <si>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</si>
  <si>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</si>
  <si>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</si>
  <si>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</si>
  <si>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</si>
  <si>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</si>
  <si>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</si>
  <si>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</si>
  <si>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</si>
  <si>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</si>
  <si>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</si>
  <si>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</si>
  <si>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</si>
  <si>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</si>
  <si>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</si>
  <si>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</si>
  <si>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</si>
  <si>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</si>
  <si>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</si>
  <si>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</si>
  <si>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</si>
  <si>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</si>
  <si>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</si>
  <si>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</si>
  <si>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</si>
  <si>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</si>
  <si>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</si>
  <si>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</si>
  <si>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</si>
  <si>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</si>
  <si>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</si>
  <si>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</si>
  <si>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</si>
  <si>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</si>
  <si>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</si>
  <si>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</si>
  <si>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</si>
  <si>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</si>
  <si>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</si>
  <si>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</si>
  <si>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</si>
  <si>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</si>
  <si>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</si>
  <si>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</si>
  <si>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</si>
  <si>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</si>
  <si>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</si>
  <si>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</si>
  <si>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</si>
  <si>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</si>
  <si>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</si>
  <si>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</si>
  <si>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</si>
  <si>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</si>
  <si>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</si>
  <si>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</si>
  <si>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</si>
  <si>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</si>
  <si>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</si>
  <si>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</si>
  <si>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</si>
  <si>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</si>
  <si>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</si>
  <si>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</si>
  <si>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</si>
  <si>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</si>
  <si>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</si>
  <si>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</si>
  <si>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</si>
  <si>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</si>
  <si>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</si>
  <si>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</si>
  <si>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</si>
  <si>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</si>
  <si>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</si>
  <si>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</si>
  <si>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</si>
  <si>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</si>
  <si>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</si>
  <si>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</si>
  <si>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</si>
  <si>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</si>
  <si>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</si>
  <si>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</si>
  <si>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</si>
  <si>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</si>
  <si>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</si>
  <si>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</si>
  <si>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</si>
  <si>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</si>
  <si>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</si>
  <si>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</si>
  <si>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</si>
  <si>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</si>
  <si>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</si>
  <si>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</si>
  <si>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</si>
  <si>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</si>
  <si>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</si>
  <si>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</si>
  <si>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</si>
  <si>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</si>
  <si>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</si>
  <si>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</si>
  <si>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</si>
  <si>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</si>
  <si>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</si>
  <si>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</si>
  <si>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</si>
  <si>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</si>
  <si>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</si>
  <si>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</si>
  <si>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</si>
  <si>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</si>
  <si>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</si>
  <si>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</si>
  <si>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</si>
  <si>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</si>
  <si>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</si>
  <si>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</si>
  <si>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</si>
  <si>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</si>
  <si>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</si>
  <si>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</si>
  <si>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</si>
  <si>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</si>
  <si>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</si>
  <si>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</si>
  <si>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</si>
  <si>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</si>
  <si>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</si>
  <si>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</si>
  <si>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</si>
  <si>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</si>
  <si>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</si>
  <si>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</si>
  <si>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</si>
  <si>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</si>
  <si>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</si>
  <si>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</si>
  <si>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</si>
  <si>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</si>
  <si>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</si>
  <si>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</si>
  <si>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</si>
  <si>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</si>
  <si>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</si>
  <si>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</si>
  <si>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</si>
  <si>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</si>
  <si>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</si>
  <si>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</si>
  <si>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</si>
  <si>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</si>
  <si>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</si>
  <si>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</si>
  <si>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</si>
  <si>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</si>
  <si>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</si>
  <si>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</si>
  <si>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</si>
  <si>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</si>
  <si>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</si>
  <si>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</si>
  <si>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</si>
  <si>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</si>
  <si>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</si>
  <si>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</si>
  <si>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</si>
  <si>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</si>
  <si>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</si>
  <si>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</si>
  <si>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</si>
  <si>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</si>
  <si>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</si>
  <si>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</si>
  <si>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</si>
  <si>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</si>
  <si>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</si>
  <si>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</si>
  <si>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</si>
  <si>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</si>
  <si>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</si>
  <si>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</si>
  <si>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</si>
  <si>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</si>
  <si>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</si>
  <si>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</si>
  <si>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</si>
  <si>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</si>
  <si>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</si>
  <si>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</si>
  <si>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</si>
  <si>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</si>
  <si>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</si>
  <si>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</si>
  <si>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</si>
  <si>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</si>
  <si>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</si>
  <si>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</si>
  <si>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</si>
  <si>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</si>
  <si>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</si>
  <si>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</si>
  <si>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</si>
  <si>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</si>
  <si>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</si>
  <si>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</si>
  <si>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</si>
  <si>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</si>
  <si>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</si>
  <si>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</si>
  <si>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</si>
  <si>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</si>
  <si>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</si>
  <si>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</si>
  <si>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</si>
  <si>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</si>
  <si>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</si>
  <si>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</si>
  <si>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</si>
  <si>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</si>
  <si>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</si>
  <si>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</si>
  <si>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</si>
  <si>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</si>
  <si>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</si>
  <si>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</si>
  <si>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</si>
  <si>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</si>
  <si>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</si>
  <si>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</si>
  <si>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</si>
  <si>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</si>
  <si>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</si>
  <si>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</si>
  <si>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</si>
  <si>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</si>
  <si>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</si>
  <si>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</si>
  <si>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</si>
  <si>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</si>
  <si>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</si>
  <si>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</si>
  <si>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</si>
  <si>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</si>
  <si>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</si>
  <si>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</si>
  <si>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</si>
  <si>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</si>
  <si>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</si>
  <si>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</si>
  <si>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</si>
  <si>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</si>
  <si>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</si>
  <si>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</si>
  <si>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</si>
  <si>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</si>
  <si>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</si>
  <si>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</si>
  <si>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</si>
  <si>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</si>
  <si>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</si>
  <si>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</si>
  <si>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</si>
  <si>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</si>
  <si>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</si>
  <si>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</si>
  <si>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</si>
  <si>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</si>
  <si>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</si>
  <si>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</si>
  <si>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</si>
  <si>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</si>
  <si>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</si>
  <si>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</si>
  <si>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</si>
  <si>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</si>
  <si>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</si>
  <si>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</si>
  <si>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</si>
  <si>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</si>
  <si>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</si>
  <si>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</si>
  <si>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</si>
  <si>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</si>
  <si>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</si>
  <si>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</si>
  <si>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</si>
  <si>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</si>
  <si>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</si>
  <si>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</si>
  <si>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</si>
  <si>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</si>
  <si>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</si>
  <si>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</si>
  <si>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</si>
  <si>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</si>
  <si>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</si>
  <si>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</si>
  <si>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</si>
  <si>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</si>
  <si>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</si>
  <si>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</si>
  <si>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</si>
  <si>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</si>
  <si>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</si>
  <si>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</si>
  <si>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</si>
  <si>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</si>
  <si>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</si>
  <si>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</si>
  <si>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</si>
  <si>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</si>
  <si>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</si>
  <si>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</si>
  <si>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</si>
  <si>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</si>
  <si>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</si>
  <si>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</si>
  <si>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</si>
  <si>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</si>
  <si>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</si>
  <si>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</si>
  <si>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</si>
  <si>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</si>
  <si>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</si>
  <si>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</si>
  <si>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</si>
  <si>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</si>
  <si>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</si>
  <si>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</si>
  <si>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</si>
  <si>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</si>
  <si>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</si>
  <si>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</si>
  <si>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</si>
  <si>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</si>
  <si>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</si>
  <si>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</si>
  <si>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</si>
  <si>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</si>
  <si>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</si>
  <si>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</si>
  <si>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</si>
  <si>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</si>
  <si>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</si>
  <si>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</si>
  <si>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</si>
  <si>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</si>
  <si>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</si>
  <si>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</si>
  <si>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</si>
  <si>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</si>
  <si>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</si>
  <si>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</si>
  <si>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</si>
  <si>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</si>
  <si>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</si>
  <si>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</si>
  <si>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</si>
  <si>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</si>
  <si>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</si>
  <si>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</si>
  <si>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</si>
  <si>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</si>
  <si>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</si>
  <si>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</si>
  <si>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</si>
  <si>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</si>
  <si>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</si>
  <si>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</si>
  <si>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</si>
  <si>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</si>
  <si>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</si>
  <si>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</si>
  <si>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</si>
  <si>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</si>
  <si>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</si>
  <si>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</si>
  <si>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</si>
  <si>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</si>
  <si>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</si>
  <si>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</si>
  <si>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</si>
  <si>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</si>
  <si>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</si>
  <si>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</si>
  <si>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</si>
  <si>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</si>
  <si>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</si>
  <si>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</si>
  <si>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</si>
  <si>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</si>
  <si>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</si>
  <si>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</si>
  <si>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</si>
  <si>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</si>
  <si>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</si>
  <si>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</si>
  <si>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</si>
  <si>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</si>
  <si>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</si>
  <si>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</si>
  <si>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</si>
  <si>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</si>
  <si>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</si>
  <si>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</si>
  <si>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</si>
  <si>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</si>
  <si>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</si>
  <si>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</si>
  <si>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</si>
  <si>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</si>
  <si>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</si>
  <si>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</si>
  <si>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</si>
  <si>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</si>
  <si>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</si>
  <si>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</si>
  <si>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</si>
  <si>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</si>
  <si>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</si>
  <si>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</si>
  <si>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</si>
  <si>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</si>
  <si>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</si>
  <si>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</si>
  <si>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</si>
  <si>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</si>
  <si>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</si>
  <si>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</si>
  <si>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</si>
  <si>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</si>
  <si>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</si>
  <si>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</si>
  <si>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</si>
  <si>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</si>
  <si>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</si>
  <si>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</si>
  <si>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</si>
  <si>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</si>
  <si>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</si>
  <si>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</si>
  <si>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</si>
  <si>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</si>
  <si>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</si>
  <si>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</si>
  <si>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</si>
  <si>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</si>
  <si>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</si>
  <si>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</si>
  <si>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</si>
  <si>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</si>
  <si>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</si>
  <si>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</si>
  <si>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</si>
  <si>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</si>
  <si>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</si>
  <si>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</si>
  <si>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</si>
  <si>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</si>
  <si>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</si>
  <si>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</si>
  <si>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</si>
  <si>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</si>
  <si>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</si>
  <si>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</si>
  <si>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</si>
  <si>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</si>
  <si>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</si>
  <si>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</si>
  <si>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</si>
  <si>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</si>
  <si>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</si>
  <si>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</si>
  <si>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</si>
  <si>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</si>
  <si>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</si>
  <si>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</si>
  <si>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</si>
  <si>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</si>
  <si>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</si>
  <si>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</si>
  <si>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</si>
  <si>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</si>
  <si>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</si>
  <si>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</si>
  <si>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</si>
  <si>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</si>
  <si>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</si>
  <si>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</si>
  <si>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</si>
  <si>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</si>
  <si>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</si>
  <si>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</si>
  <si>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</si>
  <si>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</si>
  <si>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</si>
  <si>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</si>
  <si>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</si>
  <si>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</si>
  <si>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</si>
  <si>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</si>
  <si>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</si>
  <si>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</si>
  <si>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</si>
  <si>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</si>
  <si>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</si>
  <si>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</si>
  <si>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</si>
  <si>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</si>
  <si>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</si>
  <si>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</si>
  <si>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</si>
  <si>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</si>
  <si>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</si>
  <si>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</si>
  <si>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</si>
  <si>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</si>
  <si>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</si>
  <si>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</si>
  <si>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</si>
  <si>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</si>
  <si>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</si>
  <si>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</si>
  <si>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</si>
  <si>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</si>
  <si>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</si>
  <si>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</si>
  <si>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</si>
  <si>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</si>
  <si>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</si>
  <si>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</si>
  <si>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</si>
  <si>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</si>
  <si>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</si>
  <si>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</si>
  <si>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</si>
  <si>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</si>
  <si>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</si>
  <si>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</si>
  <si>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</si>
  <si>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</si>
  <si>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</si>
  <si>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</si>
  <si>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</si>
  <si>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</si>
  <si>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</si>
  <si>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</si>
  <si>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</si>
  <si>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</si>
  <si>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</si>
  <si>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</si>
  <si>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</si>
  <si>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</si>
  <si>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</si>
  <si>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</si>
  <si>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</si>
  <si>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</si>
  <si>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</si>
  <si>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</si>
  <si>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</si>
  <si>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</si>
  <si>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</si>
  <si>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</si>
  <si>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</si>
  <si>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</si>
  <si>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</si>
  <si>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</si>
  <si>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</si>
  <si>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</si>
  <si>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</si>
  <si>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</si>
  <si>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</si>
  <si>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</si>
  <si>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</si>
  <si>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</si>
  <si>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</si>
  <si>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</si>
  <si>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</si>
  <si>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</si>
  <si>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</si>
  <si>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</si>
  <si>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</si>
  <si>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</si>
  <si>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</si>
  <si>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</si>
  <si>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</si>
  <si>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</si>
  <si>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</si>
  <si>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</si>
  <si>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</si>
  <si>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</si>
  <si>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</si>
  <si>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</si>
  <si>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</si>
  <si>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</si>
  <si>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</si>
  <si>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</si>
  <si>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</si>
  <si>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</si>
  <si>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</si>
  <si>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</si>
  <si>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</si>
  <si>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</si>
  <si>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</si>
  <si>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</si>
  <si>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</si>
  <si>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</si>
  <si>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</si>
  <si>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</si>
  <si>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</si>
  <si>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</si>
  <si>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</si>
  <si>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</si>
  <si>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</si>
  <si>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</si>
  <si>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</si>
  <si>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</si>
  <si>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</si>
  <si>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</si>
  <si>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</si>
  <si>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</si>
  <si>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</si>
  <si>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</si>
  <si>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</si>
  <si>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</si>
  <si>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</si>
  <si>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</si>
  <si>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</si>
  <si>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</si>
  <si>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</si>
  <si>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</si>
  <si>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</si>
  <si>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</si>
  <si>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</si>
  <si>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</si>
  <si>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</si>
  <si>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</si>
  <si>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</si>
  <si>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</si>
  <si>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</si>
  <si>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</si>
  <si>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</si>
  <si>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</si>
  <si>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</si>
  <si>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</si>
  <si>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</si>
  <si>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</si>
  <si>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</si>
  <si>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</si>
  <si>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</si>
  <si>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</si>
  <si>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</si>
  <si>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</si>
  <si>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</si>
  <si>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</si>
  <si>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</si>
  <si>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</si>
  <si>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</si>
  <si>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</si>
  <si>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</si>
  <si>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</si>
  <si>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</si>
  <si>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</si>
  <si>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</si>
  <si>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</si>
  <si>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</si>
  <si>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</si>
  <si>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</si>
  <si>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</si>
  <si>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</si>
  <si>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</si>
  <si>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</si>
  <si>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</si>
  <si>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</si>
  <si>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</si>
  <si>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</si>
  <si>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</si>
  <si>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</si>
  <si>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</si>
  <si>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</si>
  <si>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</si>
  <si>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</si>
  <si>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</si>
  <si>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</si>
  <si>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</si>
  <si>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</si>
  <si>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</si>
  <si>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</si>
  <si>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</si>
  <si>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</si>
  <si>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</si>
  <si>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</si>
  <si>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</si>
  <si>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</si>
  <si>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</si>
  <si>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</si>
  <si>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</si>
  <si>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</si>
  <si>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</si>
  <si>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</si>
  <si>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</si>
  <si>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</si>
  <si>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</si>
  <si>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</si>
  <si>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</si>
  <si>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</si>
  <si>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</si>
  <si>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</si>
  <si>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</si>
  <si>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</si>
  <si>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</si>
  <si>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</si>
  <si>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</si>
  <si>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</si>
  <si>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</si>
  <si>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</si>
  <si>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</si>
  <si>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</si>
  <si>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</si>
  <si>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</si>
  <si>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</si>
  <si>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</si>
  <si>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</si>
  <si>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</si>
  <si>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</si>
  <si>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</si>
  <si>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</si>
  <si>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</si>
  <si>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</si>
  <si>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</si>
  <si>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</si>
  <si>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</si>
  <si>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</si>
  <si>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</si>
  <si>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</si>
  <si>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</si>
  <si>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</si>
  <si>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</si>
  <si>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</si>
  <si>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</si>
  <si>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</si>
  <si>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</si>
  <si>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</si>
  <si>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</si>
  <si>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</si>
  <si>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</si>
  <si>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</si>
  <si>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</si>
  <si>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</si>
  <si>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</si>
  <si>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</si>
  <si>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</si>
  <si>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</si>
  <si>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</si>
  <si>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</si>
  <si>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</si>
  <si>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</si>
  <si>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</si>
  <si>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</si>
  <si>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</si>
  <si>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</si>
  <si>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</si>
  <si>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</si>
  <si>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</si>
  <si>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</si>
  <si>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</si>
  <si>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</si>
  <si>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</si>
  <si>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</si>
  <si>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</si>
  <si>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</si>
  <si>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</si>
  <si>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</si>
  <si>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</si>
  <si>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</si>
  <si>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</si>
  <si>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</si>
  <si>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</si>
  <si>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</si>
  <si>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</si>
  <si>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</si>
  <si>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</si>
  <si>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</si>
  <si>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</si>
  <si>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</si>
  <si>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</si>
  <si>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</si>
  <si>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</si>
  <si>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</si>
  <si>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</si>
  <si>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</si>
  <si>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</si>
  <si>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</si>
  <si>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</si>
  <si>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</si>
  <si>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</si>
  <si>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</si>
  <si>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</si>
  <si>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</si>
  <si>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</si>
  <si>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</si>
  <si>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</si>
  <si>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</si>
  <si>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</si>
  <si>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</si>
  <si>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</si>
  <si>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</si>
  <si>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</si>
  <si>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</si>
  <si>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</si>
  <si>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</si>
  <si>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</si>
  <si>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</si>
  <si>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</si>
  <si>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</si>
  <si>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</si>
  <si>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</si>
  <si>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</si>
  <si>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</si>
  <si>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</si>
  <si>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</si>
  <si>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</si>
  <si>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</si>
  <si>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</si>
  <si>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</si>
  <si>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</si>
  <si>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</si>
  <si>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</si>
  <si>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</si>
  <si>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</si>
  <si>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</si>
  <si>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</si>
  <si>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</si>
  <si>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</si>
  <si>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</si>
  <si>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</si>
  <si>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</si>
  <si>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</si>
  <si>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</si>
  <si>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</si>
  <si>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</si>
  <si>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</si>
  <si>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</si>
  <si>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</si>
  <si>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</si>
  <si>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</si>
  <si>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</si>
  <si>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</si>
  <si>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</si>
  <si>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</si>
  <si>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</si>
  <si>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</si>
  <si>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</si>
  <si>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</si>
  <si>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</si>
  <si>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</si>
  <si>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</si>
  <si>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</si>
  <si>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</si>
  <si>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</si>
  <si>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</si>
  <si>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</si>
  <si>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</si>
  <si>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</si>
  <si>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</si>
  <si>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</si>
  <si>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</si>
  <si>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</si>
  <si>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</si>
  <si>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</si>
  <si>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</si>
  <si>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</si>
  <si>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</si>
  <si>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</si>
  <si>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</si>
  <si>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</si>
  <si>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</si>
  <si>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</si>
  <si>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</si>
  <si>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</si>
  <si>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</si>
  <si>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</si>
  <si>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</si>
  <si>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</si>
  <si>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</si>
  <si>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</si>
  <si>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</si>
  <si>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</si>
  <si>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</si>
  <si>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</si>
  <si>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</si>
  <si>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</si>
  <si>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</si>
  <si>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</si>
  <si>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</si>
  <si>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</si>
  <si>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</si>
  <si>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</si>
  <si>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</si>
  <si>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</si>
  <si>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</si>
  <si>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</si>
  <si>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</si>
  <si>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</si>
  <si>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</si>
  <si>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</si>
  <si>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</si>
  <si>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</si>
  <si>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</si>
  <si>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</si>
  <si>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</si>
  <si>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</si>
  <si>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</si>
  <si>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</si>
  <si>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</si>
  <si>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</si>
  <si>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</si>
  <si>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</si>
  <si>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</si>
  <si>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</si>
  <si>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</si>
  <si>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</si>
  <si>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</si>
  <si>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</si>
  <si>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</si>
  <si>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</si>
  <si>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</si>
  <si>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</si>
  <si>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</si>
  <si>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</si>
  <si>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</si>
  <si>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</si>
  <si>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</si>
  <si>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</si>
  <si>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</si>
  <si>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</si>
  <si>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</si>
  <si>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</si>
  <si>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</si>
  <si>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</si>
  <si>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</si>
  <si>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</si>
  <si>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</si>
  <si>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</si>
  <si>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</si>
  <si>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</si>
  <si>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</si>
  <si>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</si>
  <si>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</si>
  <si>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</si>
  <si>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</si>
  <si>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</si>
  <si>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</si>
  <si>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</si>
  <si>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</si>
  <si>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</si>
  <si>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</si>
  <si>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</si>
  <si>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</si>
  <si>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</si>
  <si>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</si>
  <si>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</si>
  <si>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</si>
  <si>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</si>
  <si>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</si>
  <si>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</si>
  <si>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</si>
  <si>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</si>
  <si>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</si>
  <si>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</si>
  <si>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</si>
  <si>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</si>
  <si>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</si>
  <si>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</si>
  <si>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</si>
  <si>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</si>
  <si>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</si>
  <si>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</si>
  <si>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</si>
  <si>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</si>
  <si>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</si>
  <si>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</si>
  <si>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</si>
  <si>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</si>
  <si>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</si>
  <si>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</si>
  <si>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</si>
  <si>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</si>
  <si>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</si>
  <si>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</si>
  <si>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</si>
  <si>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</si>
  <si>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</si>
  <si>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</si>
  <si>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</si>
  <si>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</si>
  <si>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</si>
  <si>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</si>
  <si>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</si>
  <si>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</si>
  <si>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</si>
  <si>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</si>
  <si>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</si>
  <si>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</si>
  <si>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</si>
  <si>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</si>
  <si>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</si>
  <si>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</si>
  <si>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</si>
  <si>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</si>
  <si>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</si>
  <si>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</si>
  <si>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</si>
  <si>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</si>
  <si>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</si>
  <si>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</si>
  <si>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</si>
  <si>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</si>
  <si>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</si>
  <si>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</si>
  <si>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</si>
  <si>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</si>
  <si>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</si>
  <si>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</si>
  <si>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</si>
  <si>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</si>
  <si>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</si>
  <si>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</si>
  <si>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</si>
  <si>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</si>
  <si>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</si>
  <si>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</si>
  <si>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</si>
  <si>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</si>
  <si>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</si>
  <si>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</si>
  <si>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</si>
  <si>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</si>
  <si>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</si>
  <si>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</si>
  <si>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</si>
  <si>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</si>
  <si>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</si>
  <si>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</si>
  <si>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</si>
  <si>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</si>
  <si>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</si>
  <si>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</si>
  <si>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</si>
  <si>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</si>
  <si>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</si>
  <si>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</si>
  <si>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</si>
  <si>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</si>
  <si>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</si>
  <si>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</si>
  <si>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</si>
  <si>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</si>
  <si>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</si>
  <si>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</si>
  <si>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</si>
  <si>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</si>
  <si>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</si>
  <si>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</si>
  <si>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</si>
  <si>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</si>
  <si>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</si>
  <si>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</si>
  <si>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</si>
  <si>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</si>
  <si>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</si>
  <si>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</si>
  <si>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</si>
  <si>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</si>
  <si>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</si>
  <si>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</si>
  <si>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</si>
  <si>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</si>
  <si>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</si>
  <si>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</si>
  <si>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</si>
  <si>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</si>
  <si>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</si>
  <si>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</si>
  <si>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</si>
  <si>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</si>
  <si>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</si>
  <si>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</si>
  <si>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</si>
  <si>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</si>
  <si>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</si>
  <si>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</si>
  <si>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</si>
  <si>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</si>
  <si>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</si>
  <si>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</si>
  <si>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</si>
  <si>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</si>
  <si>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</si>
  <si>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</si>
  <si>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</si>
  <si>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</si>
  <si>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</si>
  <si>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</si>
  <si>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</si>
  <si>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</si>
  <si>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</si>
  <si>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</si>
  <si>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</si>
  <si>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</si>
  <si>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</si>
  <si>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</si>
  <si>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</si>
  <si>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</si>
  <si>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</si>
  <si>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</si>
  <si>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</si>
  <si>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</si>
  <si>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</si>
  <si>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</si>
  <si>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</si>
  <si>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</si>
  <si>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</si>
  <si>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</si>
  <si>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</si>
  <si>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</si>
  <si>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</si>
  <si>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</si>
  <si>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</si>
  <si>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</si>
  <si>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</si>
  <si>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</si>
  <si>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</si>
  <si>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</si>
  <si>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</si>
  <si>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</si>
  <si>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</si>
  <si>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</si>
  <si>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</si>
  <si>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</si>
  <si>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</si>
  <si>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</si>
  <si>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</si>
  <si>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</si>
  <si>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</si>
  <si>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</si>
  <si>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</si>
  <si>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</si>
  <si>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</si>
  <si>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</si>
  <si>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</si>
  <si>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</si>
  <si>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</si>
  <si>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</si>
  <si>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</si>
  <si>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</si>
  <si>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</si>
  <si>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</si>
  <si>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</si>
  <si>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</si>
  <si>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</si>
  <si>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</si>
  <si>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</si>
  <si>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</si>
  <si>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</si>
  <si>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</si>
  <si>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</si>
  <si>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</si>
  <si>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</si>
  <si>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</si>
  <si>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</si>
  <si>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</si>
  <si>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</si>
  <si>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</si>
  <si>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</si>
  <si>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</si>
  <si>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</si>
  <si>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</si>
  <si>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</si>
  <si>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</si>
  <si>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</si>
  <si>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</si>
  <si>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</si>
  <si>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</si>
  <si>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</si>
  <si>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</si>
  <si>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</si>
  <si>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</si>
  <si>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</si>
  <si>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</si>
  <si>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</si>
  <si>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</si>
  <si>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</si>
  <si>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</si>
  <si>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</si>
  <si>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</si>
  <si>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</si>
  <si>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</si>
  <si>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</si>
  <si>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</si>
  <si>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</si>
  <si>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</si>
  <si>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</si>
  <si>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</si>
  <si>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</si>
  <si>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</si>
  <si>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</si>
  <si>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</si>
  <si>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</si>
  <si>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</si>
  <si>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</si>
  <si>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</si>
  <si>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</si>
  <si>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</si>
  <si>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</si>
  <si>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</si>
  <si>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</si>
  <si>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</si>
  <si>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</si>
  <si>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</si>
  <si>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</si>
  <si>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</si>
  <si>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</si>
  <si>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</si>
  <si>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</si>
  <si>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</si>
  <si>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</si>
  <si>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</si>
  <si>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</si>
  <si>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</si>
  <si>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</si>
  <si>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</si>
  <si>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</si>
  <si>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</si>
  <si>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</si>
  <si>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</si>
  <si>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</si>
  <si>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</si>
  <si>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</si>
  <si>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</si>
  <si>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</si>
  <si>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</si>
  <si>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</si>
  <si>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</si>
  <si>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</si>
  <si>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</si>
  <si>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</si>
  <si>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</si>
  <si>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</si>
  <si>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</si>
  <si>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</si>
  <si>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</si>
  <si>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</si>
  <si>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</si>
  <si>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</si>
  <si>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</si>
  <si>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</si>
  <si>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</si>
  <si>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</si>
  <si>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</si>
  <si>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</si>
  <si>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</si>
  <si>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</si>
  <si>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</si>
  <si>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</si>
  <si>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</si>
  <si>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</si>
  <si>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</si>
  <si>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</si>
  <si>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</si>
  <si>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</si>
  <si>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</si>
  <si>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</si>
  <si>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</si>
  <si>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</si>
  <si>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</si>
  <si>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</si>
  <si>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</si>
  <si>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</si>
  <si>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</si>
  <si>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</si>
  <si>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</si>
  <si>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</si>
  <si>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</si>
  <si>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</si>
  <si>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</si>
  <si>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</si>
  <si>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</si>
  <si>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</si>
  <si>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</si>
  <si>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</si>
  <si>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</si>
  <si>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</si>
  <si>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</si>
  <si>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</si>
  <si>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</si>
  <si>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</si>
  <si>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</si>
  <si>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</si>
  <si>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</si>
  <si>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</si>
  <si>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</si>
  <si>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</si>
  <si>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</si>
  <si>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</si>
  <si>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</si>
  <si>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</si>
  <si>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</si>
  <si>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</si>
  <si>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</si>
  <si>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</si>
  <si>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</si>
  <si>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</si>
  <si>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</si>
  <si>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</si>
  <si>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</si>
  <si>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</si>
  <si>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</si>
  <si>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</si>
  <si>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</si>
  <si>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</si>
  <si>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</si>
  <si>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</si>
  <si>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</si>
  <si>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</si>
  <si>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</si>
  <si>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</si>
  <si>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</si>
  <si>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</si>
  <si>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</si>
  <si>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</si>
  <si>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</si>
  <si>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</si>
  <si>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</si>
  <si>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</si>
  <si>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</si>
  <si>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</si>
  <si>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</si>
  <si>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</si>
  <si>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</si>
  <si>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</si>
  <si>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</si>
  <si>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</si>
  <si>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</si>
  <si>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</si>
  <si>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</si>
  <si>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</si>
  <si>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</si>
  <si>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</si>
  <si>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</si>
  <si>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</si>
  <si>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</si>
  <si>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</si>
  <si>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</si>
  <si>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</si>
  <si>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</si>
  <si>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</si>
  <si>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</si>
  <si>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</si>
  <si>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</si>
  <si>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</si>
  <si>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</si>
  <si>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</si>
  <si>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</si>
  <si>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</si>
  <si>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</si>
  <si>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</si>
  <si>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</si>
  <si>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</si>
  <si>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</si>
  <si>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</si>
  <si>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</si>
  <si>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</si>
  <si>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</si>
  <si>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</si>
  <si>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</si>
  <si>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</si>
  <si>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</si>
  <si>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</si>
  <si>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</si>
  <si>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</si>
  <si>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</si>
  <si>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</si>
  <si>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</si>
  <si>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</si>
  <si>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</si>
  <si>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</si>
  <si>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</si>
  <si>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</si>
  <si>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</si>
  <si>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</si>
  <si>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</si>
  <si>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</si>
  <si>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</si>
  <si>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</si>
  <si>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</si>
  <si>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</si>
  <si>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</si>
  <si>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</si>
  <si>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</si>
  <si>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</si>
  <si>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</si>
  <si>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</si>
  <si>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</si>
  <si>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</si>
  <si>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</si>
  <si>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</si>
  <si>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</si>
  <si>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</si>
  <si>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</si>
  <si>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</si>
  <si>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</si>
  <si>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</si>
  <si>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</si>
  <si>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</si>
  <si>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</si>
  <si>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</si>
  <si>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</si>
  <si>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</si>
  <si>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</si>
  <si>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</si>
  <si>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</si>
  <si>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</si>
  <si>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</si>
  <si>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</si>
  <si>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</si>
  <si>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</si>
  <si>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</si>
  <si>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</si>
  <si>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</si>
  <si>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</si>
  <si>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</si>
  <si>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</si>
  <si>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</si>
  <si>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</si>
  <si>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</si>
  <si>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</si>
  <si>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</si>
  <si>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</si>
  <si>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</si>
  <si>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</si>
  <si>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</si>
  <si>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</si>
  <si>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</si>
  <si>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</si>
  <si>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</si>
  <si>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</si>
  <si>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</si>
  <si>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</si>
  <si>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</si>
  <si>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</si>
  <si>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</si>
  <si>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</si>
  <si>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</si>
  <si>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</si>
  <si>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</si>
  <si>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</si>
  <si>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</si>
  <si>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</si>
  <si>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</si>
  <si>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</si>
  <si>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</si>
  <si>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</si>
  <si>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</si>
  <si>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</si>
  <si>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</si>
  <si>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</si>
  <si>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</si>
  <si>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</si>
  <si>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</si>
  <si>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</si>
  <si>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</si>
  <si>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</si>
  <si>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</si>
  <si>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</si>
  <si>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</si>
  <si>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</si>
  <si>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</si>
  <si>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</si>
  <si>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</si>
  <si>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</si>
  <si>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</si>
  <si>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</si>
  <si>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</si>
  <si>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</si>
  <si>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</si>
  <si>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</si>
  <si>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</si>
  <si>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</si>
  <si>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</si>
  <si>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</si>
  <si>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</si>
  <si>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</si>
  <si>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</si>
  <si>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</si>
  <si>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</si>
  <si>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</si>
  <si>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</si>
  <si>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</si>
  <si>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</si>
  <si>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</si>
  <si>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</si>
  <si>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</si>
  <si>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</si>
  <si>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</si>
  <si>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</si>
  <si>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</si>
  <si>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</si>
  <si>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</si>
  <si>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</si>
  <si>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</si>
  <si>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</si>
  <si>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</si>
  <si>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</si>
  <si>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</si>
  <si>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</si>
  <si>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</si>
  <si>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</si>
  <si>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</si>
  <si>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</si>
  <si>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</si>
  <si>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</si>
  <si>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</si>
  <si>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</si>
  <si>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</si>
  <si>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</si>
  <si>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</si>
  <si>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</si>
  <si>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</si>
  <si>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</si>
  <si>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</si>
  <si>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</si>
  <si>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</si>
  <si>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</si>
  <si>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</si>
  <si>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</si>
  <si>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</si>
  <si>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</si>
  <si>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</si>
  <si>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</si>
  <si>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</si>
  <si>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</si>
  <si>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</si>
  <si>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</si>
  <si>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</si>
  <si>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</si>
  <si>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</si>
  <si>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</si>
  <si>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</si>
  <si>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</si>
  <si>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</si>
  <si>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</si>
  <si>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</si>
  <si>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</si>
  <si>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</si>
  <si>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</si>
  <si>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</si>
  <si>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</si>
  <si>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</si>
  <si>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</si>
  <si>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</si>
  <si>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</si>
  <si>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</si>
  <si>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</si>
  <si>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</si>
  <si>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</si>
  <si>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</si>
  <si>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</si>
  <si>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</si>
  <si>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</si>
  <si>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</si>
  <si>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</si>
  <si>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</si>
  <si>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</si>
  <si>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</si>
  <si>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</si>
  <si>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</si>
  <si>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</si>
  <si>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</si>
  <si>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</si>
  <si>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</si>
  <si>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</si>
  <si>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</si>
  <si>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</si>
  <si>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</si>
  <si>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</si>
  <si>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</si>
  <si>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</si>
  <si>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</si>
  <si>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</si>
  <si>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</si>
  <si>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</si>
  <si>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</si>
  <si>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</si>
  <si>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</si>
  <si>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</si>
  <si>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</si>
  <si>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</si>
  <si>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</si>
  <si>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</si>
  <si>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</si>
  <si>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</si>
  <si>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</si>
  <si>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</si>
  <si>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</si>
  <si>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</si>
  <si>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</si>
  <si>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</si>
  <si>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</si>
  <si>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</si>
  <si>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</si>
  <si>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</si>
  <si>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</si>
  <si>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</si>
  <si>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</si>
  <si>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</si>
  <si>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</si>
  <si>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</si>
  <si>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</si>
  <si>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</si>
  <si>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</si>
  <si>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</si>
  <si>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</si>
  <si>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</si>
  <si>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</si>
  <si>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</si>
  <si>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</si>
  <si>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</si>
  <si>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</si>
  <si>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</si>
  <si>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</si>
  <si>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</si>
  <si>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</si>
  <si>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</si>
  <si>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</si>
  <si>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</si>
  <si>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</si>
  <si>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</si>
  <si>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</si>
  <si>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</si>
  <si>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</si>
  <si>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</si>
  <si>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</si>
  <si>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</si>
  <si>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</si>
  <si>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</si>
  <si>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</si>
  <si>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</si>
  <si>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</si>
  <si>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</si>
  <si>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</si>
  <si>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</si>
  <si>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</si>
  <si>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</si>
  <si>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</si>
  <si>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</si>
  <si>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</si>
  <si>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</si>
  <si>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</si>
  <si>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</si>
  <si>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</si>
  <si>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</si>
  <si>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</si>
  <si>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</si>
  <si>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</si>
  <si>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</si>
  <si>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</si>
  <si>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</si>
  <si>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</si>
  <si>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</si>
  <si>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</si>
  <si>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</si>
  <si>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</si>
  <si>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</si>
  <si>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</si>
  <si>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</si>
  <si>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</si>
  <si>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</si>
  <si>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</si>
  <si>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</si>
  <si>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</si>
  <si>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</si>
  <si>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</si>
  <si>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</si>
  <si>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</si>
  <si>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</si>
  <si>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</si>
  <si>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</si>
  <si>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</si>
  <si>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</si>
  <si>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</si>
  <si>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</si>
  <si>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</si>
  <si>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</si>
  <si>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</si>
  <si>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</si>
  <si>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</si>
  <si>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</si>
  <si>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</si>
  <si>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</si>
  <si>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</si>
  <si>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</si>
  <si>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</si>
  <si>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</si>
  <si>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</si>
  <si>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</si>
  <si>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</si>
  <si>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</si>
  <si>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</si>
  <si>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</si>
  <si>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</si>
  <si>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</si>
  <si>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</si>
  <si>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</si>
  <si>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</si>
  <si>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</si>
  <si>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</si>
  <si>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</si>
  <si>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</si>
  <si>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</si>
  <si>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</si>
  <si>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</si>
  <si>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</si>
  <si>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</si>
  <si>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</si>
  <si>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</si>
  <si>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</si>
  <si>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</si>
  <si>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</si>
  <si>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</si>
  <si>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</si>
  <si>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</si>
  <si>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</si>
  <si>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</si>
  <si>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</si>
  <si>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</si>
  <si>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</si>
  <si>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</si>
  <si>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</si>
  <si>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</si>
  <si>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</si>
  <si>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</si>
  <si>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</si>
  <si>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</si>
  <si>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</si>
  <si>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</si>
  <si>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</si>
  <si>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</si>
  <si>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</si>
  <si>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</si>
  <si>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</si>
  <si>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</si>
  <si>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</si>
  <si>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</si>
  <si>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</si>
  <si>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</si>
  <si>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</si>
  <si>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</si>
  <si>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</si>
  <si>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</si>
  <si>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</si>
  <si>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</si>
  <si>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</si>
  <si>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</si>
  <si>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</si>
  <si>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</si>
  <si>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</si>
  <si>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</si>
  <si>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</si>
  <si>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</si>
  <si>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</si>
  <si>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</si>
  <si>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</si>
  <si>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</si>
  <si>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</si>
  <si>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</si>
  <si>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</si>
  <si>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</si>
  <si>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</si>
  <si>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</si>
  <si>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</si>
  <si>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</si>
  <si>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</si>
  <si>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</si>
  <si>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</si>
  <si>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</si>
  <si>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</si>
  <si>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</si>
  <si>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</si>
  <si>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</si>
  <si>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</si>
  <si>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</si>
  <si>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</si>
  <si>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</si>
  <si>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</si>
  <si>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</si>
  <si>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</si>
  <si>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</si>
  <si>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</si>
  <si>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</si>
  <si>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</si>
  <si>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</si>
  <si>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</si>
  <si>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</si>
  <si>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</si>
  <si>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</si>
  <si>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</si>
  <si>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</si>
  <si>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</si>
  <si>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</si>
  <si>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</si>
  <si>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</si>
  <si>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</si>
  <si>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</si>
  <si>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</si>
  <si>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</si>
  <si>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</si>
  <si>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</si>
  <si>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</si>
  <si>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</si>
  <si>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</si>
  <si>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</si>
  <si>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</si>
  <si>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</si>
  <si>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</si>
  <si>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</si>
  <si>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</si>
  <si>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</si>
  <si>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</si>
  <si>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</si>
  <si>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</si>
  <si>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</si>
  <si>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</si>
  <si>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</si>
  <si>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</si>
  <si>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</si>
  <si>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</si>
  <si>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</si>
  <si>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</si>
  <si>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</si>
  <si>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</si>
  <si>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</si>
  <si>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</si>
  <si>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</si>
  <si>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</si>
  <si>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</si>
  <si>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</si>
  <si>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</si>
  <si>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</si>
  <si>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</si>
  <si>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</si>
  <si>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</si>
  <si>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</si>
  <si>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</si>
  <si>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</si>
  <si>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</si>
  <si>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</si>
  <si>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</si>
  <si>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</si>
  <si>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</si>
  <si>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</si>
  <si>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</si>
  <si>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</si>
  <si>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</si>
  <si>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</si>
  <si>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</si>
  <si>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</si>
  <si>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</si>
  <si>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</si>
  <si>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</si>
  <si>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</si>
  <si>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</si>
  <si>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</si>
  <si>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</si>
  <si>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</si>
  <si>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</si>
  <si>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</si>
  <si>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</si>
  <si>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</si>
  <si>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</si>
  <si>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</si>
  <si>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</si>
  <si>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</si>
  <si>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</si>
  <si>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</si>
  <si>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</si>
  <si>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</si>
  <si>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</si>
  <si>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</si>
  <si>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</si>
  <si>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</si>
  <si>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</si>
  <si>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</si>
  <si>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</si>
  <si>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</si>
  <si>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</si>
  <si>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</si>
  <si>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</si>
  <si>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</si>
  <si>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</si>
  <si>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</si>
  <si>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</si>
  <si>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</si>
  <si>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</si>
  <si>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</si>
  <si>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</si>
  <si>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</si>
  <si>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</si>
  <si>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</si>
  <si>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</si>
  <si>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</si>
  <si>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</si>
  <si>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</si>
  <si>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</si>
  <si>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</si>
  <si>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</si>
  <si>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</si>
  <si>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</si>
  <si>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</si>
  <si>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</si>
  <si>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</si>
  <si>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</si>
  <si>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</si>
  <si>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</si>
  <si>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</si>
  <si>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</si>
  <si>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</si>
  <si>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</si>
  <si>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</si>
  <si>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</si>
  <si>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</si>
  <si>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</si>
  <si>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</si>
  <si>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</si>
  <si>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</si>
  <si>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</si>
  <si>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</si>
  <si>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</si>
  <si>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</si>
  <si>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</si>
  <si>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</si>
  <si>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</si>
  <si>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</si>
  <si>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</si>
  <si>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</si>
  <si>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</si>
  <si>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</si>
  <si>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</si>
  <si>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</si>
  <si>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</si>
  <si>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</si>
  <si>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</si>
  <si>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</si>
  <si>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</si>
  <si>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</si>
  <si>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</si>
  <si>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</si>
  <si>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</si>
  <si>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</si>
  <si>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</si>
  <si>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</si>
  <si>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</si>
  <si>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</si>
  <si>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</si>
  <si>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</si>
  <si>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</si>
  <si>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</si>
  <si>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</si>
  <si>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</si>
  <si>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</si>
  <si>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</si>
  <si>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</si>
  <si>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</si>
  <si>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</si>
  <si>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</si>
  <si>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</si>
  <si>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</si>
  <si>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</si>
  <si>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</si>
  <si>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</si>
  <si>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</si>
  <si>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</si>
  <si>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</si>
  <si>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</si>
  <si>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</si>
  <si>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</si>
  <si>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</si>
  <si>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</si>
  <si>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</si>
  <si>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</si>
  <si>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</si>
  <si>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</si>
  <si>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</si>
  <si>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</si>
  <si>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</si>
  <si>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</si>
  <si>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</si>
  <si>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</si>
  <si>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</si>
  <si>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</si>
  <si>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</si>
  <si>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</si>
  <si>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</si>
  <si>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</si>
  <si>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</si>
  <si>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</si>
  <si>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</si>
  <si>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</si>
  <si>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</si>
  <si>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</si>
  <si>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</si>
  <si>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</si>
  <si>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</si>
  <si>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</si>
  <si>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</si>
  <si>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</si>
  <si>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</si>
  <si>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</si>
  <si>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</si>
  <si>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</si>
  <si>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</si>
  <si>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</si>
  <si>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</si>
  <si>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</si>
  <si>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</si>
  <si>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</si>
  <si>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</si>
  <si>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</si>
  <si>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</si>
  <si>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</si>
  <si>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</si>
  <si>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</si>
  <si>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</si>
  <si>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</si>
  <si>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</si>
  <si>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</si>
  <si>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</si>
  <si>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</si>
  <si>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</si>
  <si>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</si>
  <si>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</si>
  <si>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</si>
  <si>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</si>
  <si>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</si>
  <si>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</si>
  <si>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</si>
  <si>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</si>
  <si>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</si>
  <si>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</si>
  <si>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</si>
  <si>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</si>
  <si>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</si>
  <si>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</si>
  <si>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</si>
  <si>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</si>
  <si>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</si>
  <si>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</si>
  <si>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</si>
  <si>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</si>
  <si>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</si>
  <si>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</si>
  <si>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</si>
  <si>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</si>
  <si>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</si>
  <si>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</si>
  <si>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</si>
  <si>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</si>
  <si>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</si>
  <si>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</si>
  <si>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</si>
  <si>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</si>
  <si>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</si>
  <si>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</si>
  <si>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</si>
  <si>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</si>
  <si>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</si>
  <si>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</si>
  <si>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</si>
  <si>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</si>
  <si>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</si>
  <si>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</si>
  <si>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</si>
  <si>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</si>
  <si>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</si>
  <si>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</si>
  <si>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</si>
  <si>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</si>
  <si>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</si>
  <si>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</si>
  <si>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</si>
  <si>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</si>
  <si>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</si>
  <si>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</si>
  <si>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</si>
  <si>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</si>
  <si>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</si>
  <si>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</si>
  <si>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</si>
  <si>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</si>
  <si>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</si>
  <si>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</si>
  <si>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</si>
  <si>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</si>
  <si>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</si>
  <si>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</si>
  <si>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</si>
  <si>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</si>
  <si>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</si>
  <si>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</si>
  <si>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</si>
  <si>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</si>
  <si>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</si>
  <si>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</si>
  <si>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</si>
  <si>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</si>
  <si>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</si>
  <si>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</si>
  <si>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</si>
  <si>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</si>
  <si>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</si>
  <si>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</si>
  <si>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</si>
  <si>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</si>
  <si>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</si>
  <si>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</si>
  <si>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</si>
  <si>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</si>
  <si>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</si>
  <si>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</si>
  <si>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</si>
  <si>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</si>
  <si>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</si>
  <si>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</si>
  <si>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</si>
  <si>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</si>
  <si>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</si>
  <si>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</si>
  <si>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</si>
  <si>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</si>
  <si>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</si>
  <si>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</si>
  <si>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</si>
  <si>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</si>
  <si>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</si>
  <si>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</si>
  <si>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</si>
  <si>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</si>
  <si>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</si>
  <si>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</si>
  <si>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</si>
  <si>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</si>
  <si>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</si>
  <si>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</si>
  <si>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</si>
  <si>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</si>
  <si>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</si>
  <si>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</si>
  <si>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</si>
  <si>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</si>
  <si>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</si>
  <si>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</si>
  <si>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</si>
  <si>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</si>
  <si>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</si>
  <si>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</si>
  <si>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</si>
  <si>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</si>
  <si>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</si>
  <si>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</si>
  <si>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</si>
  <si>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</si>
  <si>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</si>
  <si>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</si>
  <si>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</si>
  <si>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</si>
  <si>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</si>
  <si>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</si>
  <si>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</si>
  <si>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</si>
  <si>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</si>
  <si>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</si>
  <si>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</si>
  <si>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</si>
  <si>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</si>
  <si>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</si>
  <si>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</si>
  <si>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</si>
  <si>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</si>
  <si>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</si>
  <si>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</si>
  <si>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</si>
  <si>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</si>
  <si>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</si>
  <si>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</si>
  <si>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</si>
  <si>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</si>
  <si>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</si>
  <si>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</si>
  <si>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</si>
  <si>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</si>
  <si>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</si>
  <si>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</si>
  <si>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</si>
  <si>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</si>
  <si>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</si>
  <si>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</si>
  <si>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</si>
  <si>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</si>
  <si>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</si>
  <si>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</si>
  <si>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</si>
  <si>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</si>
  <si>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</si>
  <si>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</si>
  <si>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</si>
  <si>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</si>
  <si>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</si>
  <si>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</si>
  <si>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</si>
  <si>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</si>
  <si>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</si>
  <si>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</si>
  <si>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</si>
  <si>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</si>
  <si>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</si>
  <si>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</si>
  <si>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</si>
  <si>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</si>
  <si>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</si>
  <si>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</si>
  <si>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</si>
  <si>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</si>
  <si>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</si>
  <si>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</si>
  <si>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</si>
  <si>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</si>
  <si>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</si>
  <si>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</si>
  <si>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</si>
  <si>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</si>
  <si>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</si>
  <si>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</si>
  <si>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</si>
  <si>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</si>
  <si>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</si>
  <si>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</si>
  <si>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</si>
  <si>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</si>
  <si>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</si>
  <si>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</si>
  <si>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</si>
  <si>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</si>
  <si>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</si>
  <si>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</si>
  <si>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</si>
  <si>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</si>
  <si>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</si>
  <si>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</si>
  <si>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</si>
  <si>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</si>
  <si>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</si>
  <si>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</si>
  <si>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</si>
  <si>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</si>
  <si>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</si>
  <si>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</si>
  <si>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</si>
  <si>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</si>
  <si>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</si>
  <si>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</si>
  <si>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</si>
  <si>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</si>
  <si>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</si>
  <si>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</si>
  <si>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</si>
  <si>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</si>
  <si>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</si>
  <si>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</si>
  <si>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</si>
  <si>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</si>
  <si>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</si>
  <si>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</si>
  <si>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</si>
  <si>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</si>
  <si>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</si>
  <si>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</si>
  <si>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</si>
  <si>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</si>
  <si>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</si>
  <si>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</si>
  <si>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</si>
  <si>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</si>
  <si>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</si>
  <si>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</si>
  <si>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</si>
  <si>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</si>
  <si>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</si>
  <si>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</si>
  <si>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</si>
  <si>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</si>
  <si>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</si>
  <si>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</si>
  <si>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</si>
  <si>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</si>
  <si>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</si>
  <si>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</si>
  <si>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</si>
  <si>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</si>
  <si>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</si>
  <si>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</si>
  <si>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</si>
  <si>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</si>
  <si>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</si>
  <si>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</si>
  <si>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</si>
  <si>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</si>
  <si>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</si>
  <si>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</si>
  <si>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</si>
  <si>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</si>
  <si>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</si>
  <si>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</si>
  <si>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</si>
  <si>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</si>
  <si>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</si>
  <si>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</si>
  <si>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</si>
  <si>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</si>
  <si>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</si>
  <si>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</si>
  <si>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</si>
  <si>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</si>
  <si>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</si>
  <si>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</si>
  <si>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</si>
  <si>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</si>
  <si>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</si>
  <si>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</si>
  <si>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</si>
  <si>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</si>
  <si>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</si>
  <si>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</si>
  <si>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</si>
  <si>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</si>
  <si>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</si>
  <si>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</si>
  <si>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</si>
  <si>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</si>
  <si>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</si>
  <si>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</si>
  <si>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</si>
  <si>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</si>
  <si>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</si>
  <si>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</si>
  <si>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</si>
  <si>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</si>
  <si>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</si>
  <si>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</si>
  <si>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</si>
  <si>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</si>
  <si>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</si>
  <si>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</si>
  <si>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</si>
  <si>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</si>
  <si>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</si>
  <si>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</si>
  <si>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</si>
  <si>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</si>
  <si>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</si>
  <si>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</si>
  <si>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</si>
  <si>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</si>
  <si>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</si>
  <si>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</si>
  <si>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</si>
  <si>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</si>
  <si>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</si>
  <si>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</si>
  <si>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</si>
  <si>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</si>
  <si>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</si>
  <si>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</si>
  <si>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</si>
  <si>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</si>
  <si>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</si>
  <si>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</si>
  <si>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</si>
  <si>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</si>
  <si>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</si>
  <si>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</si>
  <si>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</si>
  <si>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</si>
  <si>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</si>
  <si>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</si>
  <si>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</si>
  <si>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</si>
  <si>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</si>
  <si>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</si>
  <si>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</si>
  <si>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</si>
  <si>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</si>
  <si>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</si>
  <si>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</si>
  <si>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</si>
  <si>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</si>
  <si>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</si>
  <si>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</si>
  <si>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</si>
  <si>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</si>
  <si>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</si>
  <si>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</si>
  <si>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</si>
  <si>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</si>
  <si>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</si>
  <si>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</si>
  <si>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</si>
  <si>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</si>
  <si>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</si>
  <si>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</si>
  <si>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</si>
  <si>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</si>
  <si>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</si>
  <si>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</si>
  <si>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</si>
  <si>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</si>
  <si>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</si>
  <si>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</si>
  <si>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</si>
  <si>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</si>
  <si>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</si>
  <si>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</si>
  <si>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</si>
  <si>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</si>
  <si>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</si>
  <si>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</si>
  <si>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</si>
  <si>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</si>
  <si>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</si>
  <si>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</si>
  <si>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</si>
  <si>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</si>
  <si>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</si>
  <si>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</si>
  <si>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</si>
  <si>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</si>
  <si>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</si>
  <si>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</si>
  <si>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</si>
  <si>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</si>
  <si>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</si>
  <si>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</si>
  <si>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</si>
  <si>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</si>
  <si>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</si>
  <si>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</si>
  <si>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</si>
  <si>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</si>
  <si>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</si>
  <si>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</si>
  <si>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</si>
  <si>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</si>
  <si>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</si>
  <si>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</si>
  <si>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</si>
  <si>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</si>
  <si>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</si>
  <si>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</si>
  <si>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</si>
  <si>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</si>
  <si>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</si>
  <si>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</si>
  <si>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</si>
  <si>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</si>
  <si>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</si>
  <si>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</si>
  <si>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</si>
  <si>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</si>
  <si>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</si>
  <si>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</si>
  <si>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</si>
  <si>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</si>
  <si>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</si>
  <si>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</si>
  <si>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</si>
  <si>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</si>
  <si>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</si>
  <si>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</si>
  <si>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</si>
  <si>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</si>
  <si>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</si>
  <si>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</si>
  <si>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</si>
  <si>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</si>
  <si>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</si>
  <si>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</si>
  <si>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</si>
  <si>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</si>
  <si>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</si>
  <si>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</si>
  <si>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</si>
  <si>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</si>
  <si>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</si>
  <si>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</si>
  <si>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</si>
  <si>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</si>
  <si>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</si>
  <si>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</si>
  <si>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</si>
  <si>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</si>
  <si>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</si>
  <si>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</si>
  <si>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</si>
  <si>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</si>
  <si>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</si>
  <si>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</si>
  <si>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</si>
  <si>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</si>
  <si>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</si>
  <si>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</si>
  <si>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</si>
  <si>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</si>
  <si>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</si>
  <si>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</si>
  <si>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</si>
  <si>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</si>
  <si>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</si>
  <si>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</si>
  <si>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</si>
  <si>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</si>
  <si>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</si>
  <si>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</si>
  <si>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</si>
  <si>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</si>
  <si>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</si>
  <si>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</si>
  <si>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</si>
  <si>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</si>
  <si>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</si>
  <si>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</si>
  <si>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</si>
  <si>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</si>
  <si>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</si>
  <si>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</si>
  <si>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</si>
  <si>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</si>
  <si>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</si>
  <si>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</si>
  <si>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</si>
  <si>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</si>
  <si>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</si>
  <si>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</si>
  <si>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</si>
  <si>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</si>
  <si>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</si>
  <si>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</si>
  <si>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</si>
  <si>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</si>
  <si>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</si>
  <si>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</si>
  <si>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</si>
  <si>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</si>
  <si>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</si>
  <si>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</si>
  <si>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</si>
  <si>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</si>
  <si>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</si>
  <si>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</si>
  <si>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</si>
  <si>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</si>
  <si>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</si>
  <si>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</si>
  <si>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</si>
  <si>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</si>
  <si>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</si>
  <si>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</si>
  <si>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</si>
  <si>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</si>
  <si>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</si>
  <si>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</si>
  <si>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</si>
  <si>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</si>
  <si>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</si>
  <si>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</si>
  <si>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</si>
  <si>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</si>
  <si>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</si>
  <si>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</si>
  <si>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</si>
  <si>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</si>
  <si>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</si>
  <si>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</si>
  <si>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</si>
  <si>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</si>
  <si>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</si>
  <si>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</si>
  <si>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</si>
  <si>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</si>
  <si>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</si>
  <si>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</si>
  <si>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</si>
  <si>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</si>
  <si>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</si>
  <si>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</si>
  <si>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</si>
  <si>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</si>
  <si>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</si>
  <si>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</si>
  <si>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</si>
  <si>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</si>
  <si>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</si>
  <si>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</si>
  <si>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</si>
  <si>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</si>
  <si>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</si>
  <si>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</si>
  <si>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</si>
  <si>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</si>
  <si>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</si>
  <si>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</si>
  <si>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</si>
  <si>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</si>
  <si>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</si>
  <si>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</si>
  <si>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</si>
  <si>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</si>
  <si>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</si>
  <si>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</si>
  <si>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</si>
  <si>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</si>
  <si>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</si>
  <si>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</si>
  <si>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</si>
  <si>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</si>
  <si>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</si>
  <si>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</si>
  <si>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</si>
  <si>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</si>
  <si>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</si>
  <si>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</si>
  <si>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</si>
  <si>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</si>
  <si>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</si>
  <si>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</si>
  <si>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</si>
  <si>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</si>
  <si>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</si>
  <si>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</si>
  <si>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</si>
  <si>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</si>
  <si>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</si>
  <si>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</si>
  <si>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</si>
  <si>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</si>
  <si>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</si>
  <si>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</si>
  <si>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</si>
  <si>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</si>
  <si>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</si>
  <si>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</si>
  <si>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</si>
  <si>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</si>
  <si>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</si>
  <si>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</si>
  <si>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</si>
  <si>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</si>
  <si>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</si>
  <si>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</si>
  <si>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</si>
  <si>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</si>
  <si>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</si>
  <si>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</si>
  <si>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</si>
  <si>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</si>
  <si>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</si>
  <si>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</si>
  <si>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</si>
  <si>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</si>
  <si>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</si>
  <si>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</si>
  <si>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</si>
  <si>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</si>
  <si>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</si>
  <si>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</si>
  <si>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</si>
  <si>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</si>
  <si>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</si>
  <si>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</si>
  <si>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</si>
  <si>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</si>
  <si>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</si>
  <si>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</si>
  <si>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</si>
  <si>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</si>
  <si>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</si>
  <si>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</si>
  <si>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</si>
  <si>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</si>
  <si>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</si>
  <si>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</si>
  <si>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</si>
  <si>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</si>
  <si>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</si>
  <si>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</si>
  <si>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</si>
  <si>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</si>
  <si>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</si>
  <si>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</si>
  <si>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</si>
  <si>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</si>
  <si>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</si>
  <si>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</si>
  <si>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</si>
  <si>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</si>
  <si>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</si>
  <si>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</si>
  <si>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</si>
  <si>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</si>
  <si>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</si>
  <si>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</si>
  <si>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</si>
  <si>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</si>
  <si>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</si>
  <si>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</si>
  <si>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</si>
  <si>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</si>
  <si>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</si>
  <si>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</si>
  <si>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</si>
  <si>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</si>
  <si>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</si>
  <si>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</si>
  <si>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</si>
  <si>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</si>
  <si>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</si>
  <si>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</si>
  <si>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</si>
  <si>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</si>
  <si>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</si>
  <si>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</si>
  <si>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</si>
  <si>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</si>
  <si>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</si>
  <si>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</si>
  <si>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</si>
  <si>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</si>
  <si>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</si>
  <si>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</si>
  <si>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</si>
  <si>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</si>
  <si>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</si>
  <si>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</si>
  <si>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</si>
  <si>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</si>
  <si>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</si>
  <si>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</si>
  <si>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</si>
  <si>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</si>
  <si>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</si>
  <si>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</si>
  <si>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</si>
  <si>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</si>
  <si>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</si>
  <si>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</si>
  <si>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</si>
  <si>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</si>
  <si>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</si>
  <si>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</si>
  <si>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</si>
  <si>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</si>
  <si>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</si>
  <si>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</si>
  <si>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</si>
  <si>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</si>
  <si>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</si>
  <si>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</si>
  <si>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</si>
  <si>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</si>
  <si>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</si>
  <si>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</si>
  <si>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</si>
  <si>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</si>
  <si>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</si>
  <si>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</si>
  <si>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</si>
  <si>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</si>
  <si>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</si>
  <si>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</si>
  <si>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</si>
  <si>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</si>
  <si>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</si>
  <si>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</si>
  <si>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</si>
  <si>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</si>
  <si>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</si>
  <si>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</si>
  <si>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</si>
  <si>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</si>
  <si>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</si>
  <si>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</si>
  <si>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</si>
  <si>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</si>
  <si>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</si>
  <si>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</si>
  <si>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</si>
  <si>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</si>
  <si>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</si>
  <si>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</si>
  <si>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</si>
  <si>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</si>
  <si>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</si>
  <si>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</si>
  <si>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</si>
  <si>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</si>
  <si>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</si>
  <si>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</si>
  <si>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</si>
  <si>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</si>
  <si>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</si>
  <si>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</si>
  <si>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</si>
  <si>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</si>
  <si>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</si>
  <si>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</si>
  <si>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</si>
  <si>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</si>
  <si>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</si>
  <si>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</si>
  <si>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</si>
  <si>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</si>
  <si>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</si>
  <si>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</si>
  <si>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</si>
  <si>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</si>
  <si>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</si>
  <si>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</si>
  <si>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</si>
  <si>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</si>
  <si>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</si>
  <si>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</si>
  <si>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</si>
  <si>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</si>
  <si>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</si>
  <si>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</si>
  <si>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</si>
  <si>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</si>
  <si>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</si>
  <si>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</si>
  <si>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</si>
  <si>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</si>
  <si>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</si>
  <si>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</si>
  <si>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</si>
  <si>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</si>
  <si>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</si>
  <si>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</si>
  <si>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</si>
  <si>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</si>
  <si>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</si>
  <si>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</si>
  <si>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</si>
  <si>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</si>
  <si>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</si>
  <si>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</si>
  <si>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</si>
  <si>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</si>
  <si>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</si>
  <si>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</si>
  <si>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</si>
  <si>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</si>
  <si>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</si>
  <si>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</si>
  <si>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</si>
  <si>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</si>
  <si>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</si>
  <si>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</si>
  <si>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</si>
  <si>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</si>
  <si>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</si>
  <si>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</si>
  <si>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</si>
  <si>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</si>
  <si>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</si>
  <si>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</si>
  <si>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</si>
  <si>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</si>
  <si>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</si>
  <si>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</si>
  <si>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</si>
  <si>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</si>
  <si>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</si>
  <si>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</si>
  <si>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</si>
  <si>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</si>
  <si>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</si>
  <si>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</si>
  <si>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</si>
  <si>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</si>
  <si>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</si>
  <si>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</si>
  <si>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</si>
  <si>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</si>
  <si>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</si>
  <si>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</si>
  <si>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</si>
  <si>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</si>
  <si>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</si>
  <si>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</si>
  <si>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</si>
  <si>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</si>
  <si>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</si>
  <si>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</si>
  <si>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</si>
  <si>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</si>
  <si>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</si>
  <si>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</si>
  <si>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</si>
  <si>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</si>
  <si>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</si>
  <si>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</si>
  <si>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</si>
  <si>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</si>
  <si>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</si>
  <si>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</si>
  <si>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</si>
  <si>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</si>
  <si>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</si>
  <si>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</si>
  <si>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</si>
  <si>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</si>
  <si>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</si>
  <si>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</si>
  <si>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</si>
  <si>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</si>
  <si>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</si>
  <si>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</si>
  <si>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</si>
  <si>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</si>
  <si>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</si>
  <si>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</si>
  <si>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</si>
  <si>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</si>
  <si>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</si>
  <si>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</si>
  <si>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</si>
  <si>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</si>
  <si>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</si>
  <si>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</si>
  <si>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</si>
  <si>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</si>
  <si>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</si>
  <si>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</si>
  <si>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</si>
  <si>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</si>
  <si>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</si>
  <si>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</si>
  <si>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</si>
  <si>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</si>
  <si>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</si>
  <si>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</si>
  <si>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</si>
  <si>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</si>
  <si>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</si>
  <si>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</si>
  <si>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</si>
  <si>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</si>
  <si>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</si>
  <si>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</si>
  <si>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</si>
  <si>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</si>
  <si>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</si>
  <si>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</si>
  <si>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</si>
  <si>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</si>
  <si>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</si>
  <si>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</si>
  <si>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</si>
  <si>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</si>
  <si>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</si>
  <si>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</si>
  <si>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</si>
  <si>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</si>
  <si>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</si>
  <si>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</si>
  <si>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</si>
  <si>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</si>
  <si>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</si>
  <si>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</si>
  <si>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</si>
  <si>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</si>
  <si>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</si>
  <si>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</si>
  <si>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</si>
  <si>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</si>
  <si>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</si>
  <si>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</si>
  <si>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</si>
  <si>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</si>
  <si>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</si>
  <si>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</si>
  <si>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</si>
  <si>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</si>
  <si>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</si>
  <si>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</si>
  <si>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</si>
  <si>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</si>
  <si>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</si>
  <si>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</si>
  <si>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</si>
  <si>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</si>
  <si>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</si>
  <si>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</si>
  <si>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</si>
  <si>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</si>
  <si>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</si>
  <si>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</si>
  <si>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</si>
  <si>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</si>
  <si>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</si>
  <si>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</si>
  <si>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</si>
  <si>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</si>
  <si>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</si>
  <si>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</si>
  <si>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</si>
  <si>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</si>
  <si>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</si>
  <si>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</si>
  <si>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</si>
  <si>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</si>
  <si>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</si>
  <si>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</si>
  <si>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</si>
  <si>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</si>
  <si>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</si>
  <si>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</si>
  <si>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</si>
  <si>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</si>
  <si>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</si>
  <si>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</si>
  <si>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</si>
  <si>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</si>
  <si>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</si>
  <si>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</si>
  <si>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</si>
  <si>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</si>
  <si>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</si>
  <si>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</si>
  <si>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</si>
  <si>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</si>
  <si>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</si>
  <si>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</si>
  <si>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</si>
  <si>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</si>
  <si>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</si>
  <si>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</si>
  <si>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</si>
  <si>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</si>
  <si>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</si>
  <si>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</si>
  <si>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</si>
  <si>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</si>
  <si>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</si>
  <si>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</si>
  <si>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</si>
  <si>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</si>
  <si>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</si>
  <si>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</si>
  <si>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</si>
  <si>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</si>
  <si>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</si>
  <si>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</si>
  <si>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</si>
  <si>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</si>
  <si>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</si>
  <si>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</si>
  <si>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</si>
  <si>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</si>
  <si>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</si>
  <si>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</si>
  <si>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</si>
  <si>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</si>
  <si>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</si>
  <si>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</si>
  <si>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</si>
  <si>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</si>
  <si>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</si>
  <si>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</si>
  <si>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</si>
  <si>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</si>
  <si>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</si>
  <si>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</si>
  <si>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</si>
  <si>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</si>
  <si>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</si>
  <si>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</si>
  <si>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</si>
  <si>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</si>
  <si>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</si>
  <si>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</si>
  <si>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</si>
  <si>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</si>
  <si>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</si>
  <si>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</si>
  <si>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</si>
  <si>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</si>
  <si>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</si>
  <si>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</si>
  <si>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</si>
  <si>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</si>
  <si>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</si>
  <si>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</si>
  <si>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</si>
  <si>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</si>
  <si>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</si>
  <si>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</si>
  <si>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</si>
  <si>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</si>
  <si>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</si>
  <si>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</si>
  <si>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</si>
  <si>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</si>
  <si>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</si>
  <si>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</si>
  <si>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</si>
  <si>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</si>
  <si>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</si>
  <si>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</si>
  <si>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</si>
  <si>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</si>
  <si>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</si>
  <si>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</si>
  <si>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</si>
  <si>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</si>
  <si>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</si>
  <si>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</si>
  <si>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</si>
  <si>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</si>
  <si>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</si>
  <si>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</si>
  <si>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</si>
  <si>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</si>
  <si>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</si>
  <si>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</si>
  <si>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</si>
  <si>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</si>
  <si>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</si>
  <si>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</si>
  <si>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</si>
  <si>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</si>
  <si>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</si>
  <si>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</si>
  <si>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</si>
  <si>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</si>
  <si>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</si>
  <si>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</si>
  <si>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</si>
  <si>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</si>
  <si>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</si>
  <si>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</si>
  <si>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</si>
  <si>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</si>
  <si>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</si>
  <si>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</si>
  <si>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</si>
  <si>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</si>
  <si>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</si>
  <si>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</si>
  <si>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</si>
  <si>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</si>
  <si>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</si>
  <si>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</si>
  <si>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</si>
  <si>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</si>
  <si>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</si>
  <si>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</si>
  <si>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</si>
  <si>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</si>
  <si>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</si>
  <si>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</si>
  <si>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</si>
  <si>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</si>
  <si>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</si>
  <si>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</si>
  <si>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</si>
  <si>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</si>
  <si>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</si>
  <si>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</si>
  <si>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</si>
  <si>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</si>
  <si>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</si>
  <si>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</si>
  <si>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</si>
  <si>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</si>
  <si>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</si>
  <si>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</si>
  <si>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</si>
  <si>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</si>
  <si>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</si>
  <si>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</si>
  <si>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</si>
  <si>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</si>
  <si>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</si>
  <si>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</si>
  <si>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</si>
  <si>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</si>
  <si>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</si>
  <si>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</si>
  <si>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</si>
  <si>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</si>
  <si>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</si>
  <si>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</si>
  <si>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</si>
  <si>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</si>
  <si>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</si>
  <si>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</si>
  <si>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</si>
  <si>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</si>
  <si>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</si>
  <si>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</si>
  <si>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</si>
  <si>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</si>
  <si>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</si>
  <si>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</si>
  <si>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</si>
  <si>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</si>
  <si>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</si>
  <si>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</si>
  <si>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</si>
  <si>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</si>
  <si>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</si>
  <si>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</si>
  <si>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</si>
  <si>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</si>
  <si>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</si>
  <si>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</si>
  <si>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</si>
  <si>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</si>
  <si>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</si>
  <si>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</si>
  <si>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</si>
  <si>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</si>
  <si>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</si>
  <si>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</si>
  <si>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</si>
  <si>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</si>
  <si>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</si>
  <si>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</si>
  <si>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</si>
  <si>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</si>
  <si>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</si>
  <si>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</si>
  <si>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</si>
  <si>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</si>
  <si>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</si>
  <si>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</si>
  <si>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</si>
  <si>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</si>
  <si>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</si>
  <si>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</si>
  <si>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</si>
  <si>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</si>
  <si>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</si>
  <si>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</si>
  <si>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</si>
  <si>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</si>
  <si>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</si>
  <si>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</si>
  <si>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</si>
  <si>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</si>
  <si>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</si>
  <si>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</si>
  <si>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</si>
  <si>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</si>
  <si>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</si>
  <si>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</si>
  <si>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</si>
  <si>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</si>
  <si>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</si>
  <si>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</si>
  <si>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</si>
  <si>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</si>
  <si>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</si>
  <si>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</si>
  <si>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</si>
  <si>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</si>
  <si>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</si>
  <si>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</si>
  <si>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</si>
  <si>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</si>
  <si>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</si>
  <si>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</si>
  <si>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</si>
  <si>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</si>
  <si>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</si>
  <si>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</si>
  <si>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</si>
  <si>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</si>
  <si>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</si>
  <si>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</si>
  <si>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</si>
  <si>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</si>
  <si>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</si>
  <si>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</si>
  <si>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</si>
  <si>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</si>
  <si>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</si>
  <si>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</si>
  <si>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</si>
  <si>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</si>
  <si>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</si>
  <si>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</si>
  <si>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</si>
  <si>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</si>
  <si>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</si>
  <si>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</si>
  <si>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</si>
  <si>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</si>
  <si>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</si>
  <si>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</si>
  <si>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</si>
  <si>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</si>
  <si>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</si>
  <si>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</si>
  <si>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</si>
  <si>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</si>
  <si>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</si>
  <si>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</si>
  <si>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</si>
  <si>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</si>
  <si>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</si>
  <si>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</si>
  <si>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</si>
  <si>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</si>
  <si>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</si>
  <si>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</si>
  <si>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</si>
  <si>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</si>
  <si>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</si>
  <si>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</si>
  <si>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</si>
  <si>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</si>
  <si>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</si>
  <si>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</si>
  <si>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</si>
  <si>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</si>
  <si>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</si>
  <si>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</si>
  <si>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</si>
  <si>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</si>
  <si>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</si>
  <si>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</si>
  <si>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</si>
  <si>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</si>
  <si>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</si>
  <si>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</si>
  <si>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</si>
  <si>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</si>
  <si>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</si>
  <si>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</si>
  <si>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</si>
  <si>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</si>
  <si>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</si>
  <si>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</si>
  <si>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</si>
  <si>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</si>
  <si>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</si>
  <si>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</si>
  <si>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</si>
  <si>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</si>
  <si>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</si>
  <si>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</si>
  <si>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</si>
  <si>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</si>
  <si>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</si>
  <si>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</si>
  <si>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</si>
  <si>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</si>
  <si>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</si>
  <si>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</si>
  <si>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</si>
  <si>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</si>
  <si>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</si>
  <si>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</si>
  <si>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</si>
  <si>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</si>
  <si>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</si>
  <si>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</si>
  <si>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</si>
  <si>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</si>
  <si>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</si>
  <si>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</si>
  <si>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</si>
  <si>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</si>
  <si>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</si>
  <si>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</si>
  <si>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</si>
  <si>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</si>
  <si>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</si>
  <si>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</si>
  <si>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</si>
  <si>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</si>
  <si>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</si>
  <si>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</si>
  <si>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</si>
  <si>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</si>
  <si>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</si>
  <si>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</si>
  <si>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</si>
  <si>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</si>
  <si>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</si>
  <si>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</si>
  <si>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</si>
  <si>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</si>
  <si>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</si>
  <si>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</si>
  <si>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</si>
  <si>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</si>
  <si>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</si>
  <si>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</si>
  <si>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</si>
  <si>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</si>
  <si>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</si>
  <si>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</si>
  <si>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</si>
  <si>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</si>
  <si>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</si>
  <si>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</si>
  <si>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</si>
  <si>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</si>
  <si>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</si>
  <si>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</si>
  <si>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</si>
  <si>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</si>
  <si>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</si>
  <si>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</si>
  <si>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</si>
  <si>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</si>
  <si>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</si>
  <si>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</si>
  <si>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</si>
  <si>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</si>
  <si>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</si>
  <si>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</si>
  <si>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</si>
  <si>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</si>
  <si>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</si>
  <si>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</si>
  <si>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</si>
  <si>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</si>
  <si>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</si>
  <si>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</si>
  <si>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</si>
  <si>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</si>
  <si>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</si>
  <si>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</si>
  <si>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</si>
  <si>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</si>
  <si>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</si>
  <si>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</si>
  <si>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</si>
  <si>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</si>
  <si>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</si>
  <si>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</si>
  <si>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</si>
  <si>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</si>
  <si>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</si>
  <si>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</si>
  <si>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</si>
  <si>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</si>
  <si>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</si>
  <si>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</si>
  <si>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</si>
  <si>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</si>
  <si>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</si>
  <si>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</si>
  <si>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</si>
  <si>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</si>
  <si>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</si>
  <si>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</si>
  <si>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</si>
  <si>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</si>
  <si>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</si>
  <si>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</si>
  <si>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</si>
  <si>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</si>
  <si>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</si>
  <si>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</si>
  <si>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</si>
  <si>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</si>
  <si>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</si>
  <si>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</si>
  <si>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</si>
  <si>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</si>
  <si>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</si>
  <si>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</si>
  <si>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</si>
  <si>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</si>
  <si>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</si>
  <si>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</si>
  <si>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</si>
  <si>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</si>
  <si>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</si>
  <si>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</si>
  <si>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</si>
  <si>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</si>
  <si>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</si>
  <si>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</si>
  <si>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</si>
  <si>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</si>
  <si>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</si>
  <si>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</si>
  <si>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</si>
  <si>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</si>
  <si>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</si>
  <si>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</si>
  <si>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</si>
  <si>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</si>
  <si>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</si>
  <si>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</si>
  <si>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</si>
  <si>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</si>
  <si>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</si>
  <si>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</si>
  <si>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</si>
  <si>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</si>
  <si>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</si>
  <si>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</si>
  <si>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</si>
  <si>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</si>
  <si>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</si>
  <si>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</si>
  <si>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</si>
  <si>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</si>
  <si>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</si>
  <si>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</si>
  <si>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</si>
  <si>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</si>
  <si>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</si>
  <si>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</si>
  <si>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</si>
  <si>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</si>
  <si>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</si>
  <si>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</si>
  <si>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</si>
  <si>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</si>
  <si>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</si>
  <si>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</si>
  <si>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</si>
  <si>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</si>
  <si>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</si>
  <si>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</si>
  <si>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</si>
  <si>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</si>
  <si>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</si>
  <si>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</si>
  <si>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</si>
  <si>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</si>
  <si>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</si>
  <si>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</si>
  <si>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</si>
  <si>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</si>
  <si>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</si>
  <si>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</si>
  <si>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</si>
  <si>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</si>
  <si>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</si>
  <si>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</si>
  <si>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</si>
  <si>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</si>
  <si>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</si>
  <si>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</si>
  <si>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</si>
  <si>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</si>
  <si>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</si>
  <si>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</si>
  <si>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</si>
  <si>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</si>
  <si>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</si>
  <si>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</si>
  <si>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</si>
  <si>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</si>
  <si>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</si>
  <si>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</si>
  <si>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</si>
  <si>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</si>
  <si>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</si>
  <si>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</si>
  <si>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</si>
  <si>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</si>
  <si>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</si>
  <si>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</si>
  <si>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</si>
  <si>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</si>
  <si>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</si>
  <si>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</si>
  <si>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</si>
  <si>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</si>
  <si>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</si>
  <si>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</si>
  <si>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</si>
  <si>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</si>
  <si>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</si>
  <si>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</si>
  <si>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</si>
  <si>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</si>
  <si>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</si>
  <si>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</si>
  <si>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</si>
  <si>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</si>
  <si>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</si>
  <si>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</si>
  <si>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</si>
  <si>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</si>
  <si>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</si>
  <si>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</si>
  <si>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</si>
  <si>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</si>
  <si>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</si>
  <si>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</si>
  <si>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</si>
  <si>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</si>
  <si>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</si>
  <si>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</si>
  <si>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</si>
  <si>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</si>
  <si>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</si>
  <si>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</si>
  <si>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</si>
  <si>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</si>
  <si>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</si>
  <si>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</si>
  <si>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</si>
  <si>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</si>
  <si>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</si>
  <si>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</si>
  <si>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</si>
  <si>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</si>
  <si>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</si>
  <si>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</si>
  <si>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</si>
  <si>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</si>
  <si>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</si>
  <si>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</si>
  <si>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</si>
  <si>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</si>
  <si>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</si>
  <si>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</si>
  <si>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</si>
  <si>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</si>
  <si>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</si>
  <si>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</si>
  <si>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</si>
  <si>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</si>
  <si>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</si>
  <si>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</si>
  <si>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</si>
  <si>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</si>
  <si>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</si>
  <si>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</si>
  <si>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</si>
  <si>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</si>
  <si>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</si>
  <si>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</si>
  <si>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</si>
  <si>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</si>
  <si>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</si>
  <si>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</si>
  <si>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</si>
  <si>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</si>
  <si>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</si>
  <si>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</si>
  <si>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</si>
  <si>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</si>
  <si>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</si>
  <si>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</si>
  <si>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</si>
  <si>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</si>
  <si>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</si>
  <si>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</si>
  <si>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</si>
  <si>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</si>
  <si>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</si>
  <si>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</si>
  <si>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</si>
  <si>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</si>
  <si>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</si>
  <si>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</si>
  <si>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</si>
  <si>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</si>
  <si>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</si>
  <si>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</si>
  <si>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</si>
  <si>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</si>
  <si>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</si>
  <si>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</si>
  <si>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</si>
  <si>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</si>
  <si>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</si>
  <si>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</si>
  <si>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</si>
  <si>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</si>
  <si>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</si>
  <si>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</si>
  <si>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</si>
  <si>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</si>
  <si>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</si>
  <si>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</si>
  <si>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</si>
  <si>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</si>
  <si>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</si>
  <si>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</si>
  <si>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</si>
  <si>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</si>
  <si>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</si>
  <si>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</si>
  <si>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</si>
  <si>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</si>
  <si>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</si>
  <si>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</si>
  <si>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</si>
  <si>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</si>
  <si>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</si>
  <si>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</si>
  <si>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</si>
  <si>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</si>
  <si>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</si>
  <si>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</si>
  <si>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</si>
  <si>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</si>
  <si>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</si>
  <si>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</si>
  <si>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</si>
  <si>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</si>
  <si>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</si>
  <si>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</si>
  <si>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</si>
  <si>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</si>
  <si>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</si>
  <si>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</si>
  <si>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</si>
  <si>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</si>
  <si>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</si>
  <si>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</si>
  <si>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</si>
  <si>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</si>
  <si>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</si>
  <si>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</si>
  <si>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</si>
  <si>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</si>
  <si>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</si>
  <si>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</si>
  <si>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</si>
  <si>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</si>
  <si>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</si>
  <si>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</si>
  <si>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</si>
  <si>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</si>
  <si>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</si>
  <si>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</si>
  <si>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</si>
  <si>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</si>
  <si>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</si>
  <si>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</si>
  <si>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</si>
  <si>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</si>
  <si>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</si>
  <si>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</si>
  <si>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</si>
  <si>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</si>
  <si>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</si>
  <si>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</si>
  <si>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</si>
  <si>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</si>
  <si>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</si>
  <si>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</si>
  <si>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</si>
  <si>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</si>
  <si>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</si>
  <si>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</si>
  <si>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</si>
  <si>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</si>
  <si>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</si>
  <si>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</si>
  <si>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</si>
  <si>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</si>
  <si>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</si>
  <si>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</si>
  <si>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</si>
  <si>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</si>
  <si>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</si>
  <si>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</si>
  <si>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</si>
  <si>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</si>
  <si>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</si>
  <si>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</si>
  <si>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</si>
  <si>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</si>
  <si>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</si>
  <si>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</si>
  <si>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</si>
  <si>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</si>
  <si>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</si>
  <si>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</si>
  <si>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</si>
  <si>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</si>
  <si>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</si>
  <si>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</si>
  <si>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</si>
  <si>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</si>
  <si>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</si>
  <si>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</si>
  <si>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</si>
  <si>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</si>
  <si>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</si>
  <si>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</si>
  <si>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</si>
  <si>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</si>
  <si>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</si>
  <si>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</si>
  <si>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</si>
  <si>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</si>
  <si>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</si>
  <si>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</si>
  <si>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</si>
  <si>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</si>
  <si>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</si>
  <si>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</si>
  <si>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</si>
  <si>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</si>
  <si>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</si>
  <si>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</si>
  <si>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</si>
  <si>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</si>
  <si>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</si>
  <si>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</si>
  <si>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</si>
  <si>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</si>
  <si>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</si>
  <si>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</si>
  <si>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</si>
  <si>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</si>
  <si>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</si>
  <si>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</si>
  <si>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</si>
  <si>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</si>
  <si>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</si>
  <si>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</si>
  <si>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</si>
  <si>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</si>
  <si>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</si>
  <si>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</si>
  <si>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</si>
  <si>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</si>
  <si>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</si>
  <si>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</si>
  <si>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</si>
  <si>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</si>
  <si>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</si>
  <si>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</si>
  <si>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</si>
  <si>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</si>
  <si>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</si>
  <si>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</si>
  <si>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</si>
  <si>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</si>
  <si>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</si>
  <si>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</si>
  <si>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</si>
  <si>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</si>
  <si>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</si>
  <si>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</si>
  <si>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</si>
  <si>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</si>
  <si>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</si>
  <si>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</si>
  <si>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</si>
  <si>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</si>
  <si>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</si>
  <si>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</si>
  <si>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</si>
  <si>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</si>
  <si>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</si>
  <si>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</si>
  <si>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</si>
  <si>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</si>
  <si>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</si>
  <si>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</si>
  <si>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</si>
  <si>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</si>
  <si>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</si>
  <si>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</si>
  <si>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</si>
  <si>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</si>
  <si>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</si>
  <si>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</si>
  <si>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</si>
  <si>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</si>
  <si>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</si>
  <si>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</si>
  <si>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</si>
  <si>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</si>
  <si>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</si>
  <si>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</si>
  <si>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</si>
  <si>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</si>
  <si>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</si>
  <si>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</si>
  <si>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</si>
  <si>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</si>
  <si>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</si>
  <si>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</si>
  <si>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</si>
  <si>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</si>
  <si>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</si>
  <si>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</si>
  <si>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</si>
  <si>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</si>
  <si>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</si>
  <si>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</si>
  <si>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</si>
  <si>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</si>
  <si>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</si>
  <si>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</si>
  <si>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</si>
  <si>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</si>
  <si>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</si>
  <si>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</si>
  <si>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</si>
  <si>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</si>
  <si>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</si>
  <si>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</si>
  <si>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</si>
  <si>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</si>
  <si>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</si>
  <si>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</si>
  <si>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</si>
  <si>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</si>
  <si>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</si>
  <si>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</si>
  <si>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</si>
  <si>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</si>
  <si>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</si>
  <si>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</si>
  <si>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</si>
  <si>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</si>
  <si>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</si>
  <si>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</si>
  <si>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</si>
  <si>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</si>
  <si>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</si>
  <si>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</si>
  <si>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</si>
  <si>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</si>
  <si>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</si>
  <si>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</si>
  <si>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</si>
  <si>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</si>
  <si>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</si>
  <si>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</si>
  <si>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</si>
  <si>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</si>
  <si>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</si>
  <si>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</si>
  <si>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</si>
  <si>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</si>
  <si>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</si>
  <si>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</si>
  <si>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</si>
  <si>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</si>
  <si>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</si>
  <si>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</si>
  <si>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</si>
  <si>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</si>
  <si>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</si>
  <si>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</si>
  <si>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</si>
  <si>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</si>
  <si>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</si>
  <si>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</si>
  <si>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</si>
  <si>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</si>
  <si>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</si>
  <si>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</si>
  <si>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</si>
  <si>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</si>
  <si>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</si>
  <si>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</si>
  <si>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</si>
  <si>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</si>
  <si>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</si>
  <si>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</si>
  <si>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</si>
  <si>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</si>
  <si>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</si>
  <si>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</si>
  <si>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</si>
  <si>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</si>
  <si>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</si>
  <si>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</si>
  <si>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</si>
  <si>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</si>
  <si>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</si>
  <si>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</si>
  <si>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</si>
  <si>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</si>
  <si>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</si>
  <si>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</si>
  <si>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</si>
  <si>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</si>
  <si>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</si>
  <si>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</si>
  <si>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</si>
  <si>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</si>
  <si>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</si>
  <si>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</si>
  <si>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</si>
  <si>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</si>
  <si>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</si>
  <si>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</si>
  <si>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</si>
  <si>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</si>
  <si>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</si>
  <si>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</si>
  <si>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</si>
  <si>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</si>
  <si>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</si>
  <si>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</si>
  <si>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</si>
  <si>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</si>
  <si>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</si>
  <si>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</si>
  <si>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</si>
  <si>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</si>
  <si>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</si>
  <si>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</si>
  <si>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</si>
  <si>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</si>
  <si>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</si>
  <si>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</si>
  <si>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</si>
  <si>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</si>
  <si>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</si>
  <si>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</si>
  <si>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</si>
  <si>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</si>
  <si>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</si>
  <si>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</si>
  <si>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</si>
  <si>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</si>
  <si>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</si>
  <si>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</si>
  <si>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</si>
  <si>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</si>
  <si>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</si>
  <si>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</si>
  <si>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</si>
  <si>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</si>
  <si>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</si>
  <si>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</si>
  <si>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</si>
  <si>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</si>
  <si>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</si>
  <si>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</si>
  <si>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</si>
  <si>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</si>
  <si>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</si>
  <si>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</si>
  <si>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</si>
  <si>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</si>
  <si>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</si>
  <si>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</si>
  <si>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</si>
  <si>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</si>
  <si>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</si>
  <si>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</si>
  <si>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</si>
  <si>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</si>
  <si>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</si>
  <si>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</si>
  <si>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</si>
  <si>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</si>
  <si>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</si>
  <si>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</si>
  <si>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</si>
  <si>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</si>
  <si>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</si>
  <si>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</si>
  <si>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</si>
  <si>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</si>
  <si>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</si>
  <si>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</si>
  <si>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</si>
  <si>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</si>
  <si>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</si>
  <si>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</si>
  <si>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</si>
  <si>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</si>
  <si>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</si>
  <si>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</si>
  <si>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</si>
  <si>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</si>
  <si>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</si>
  <si>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</si>
  <si>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</si>
  <si>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</si>
  <si>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</si>
  <si>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</si>
  <si>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</si>
  <si>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</si>
  <si>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</si>
  <si>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</si>
  <si>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</si>
  <si>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</si>
  <si>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</si>
  <si>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</si>
  <si>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</si>
  <si>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</si>
  <si>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</si>
  <si>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</si>
  <si>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</si>
  <si>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</si>
  <si>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</si>
  <si>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</si>
  <si>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</si>
  <si>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</si>
  <si>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</si>
  <si>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</si>
  <si>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</si>
  <si>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</si>
  <si>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</si>
  <si>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</si>
  <si>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</si>
  <si>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</si>
  <si>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</si>
  <si>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</si>
  <si>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</si>
  <si>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</si>
  <si>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</si>
  <si>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</si>
  <si>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</si>
  <si>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</si>
  <si>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</si>
  <si>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</si>
  <si>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</si>
  <si>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</si>
  <si>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</si>
  <si>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</si>
  <si>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</si>
  <si>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</si>
  <si>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</si>
  <si>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</si>
  <si>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</si>
  <si>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</si>
  <si>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</si>
  <si>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</si>
  <si>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</si>
  <si>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</si>
  <si>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</si>
  <si>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</si>
  <si>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</si>
  <si>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</si>
  <si>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</si>
  <si>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</si>
  <si>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</si>
  <si>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</si>
  <si>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</si>
  <si>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</si>
  <si>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</si>
  <si>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</si>
  <si>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</si>
  <si>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</si>
  <si>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</si>
  <si>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</si>
  <si>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</si>
  <si>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</si>
  <si>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</si>
  <si>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</si>
  <si>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</si>
  <si>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</si>
  <si>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</si>
  <si>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</si>
  <si>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</si>
  <si>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</si>
  <si>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</si>
  <si>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</si>
  <si>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</si>
  <si>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</si>
  <si>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</si>
  <si>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</si>
  <si>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</si>
  <si>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</si>
  <si>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</si>
  <si>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</si>
  <si>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</si>
  <si>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</si>
  <si>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</si>
  <si>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</si>
  <si>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</si>
  <si>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</si>
  <si>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</si>
  <si>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</si>
  <si>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</si>
  <si>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</si>
  <si>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</si>
  <si>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</si>
  <si>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</si>
  <si>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</si>
  <si>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</si>
  <si>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</si>
  <si>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</si>
  <si>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</si>
  <si>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</si>
  <si>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</si>
  <si>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</si>
  <si>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</si>
  <si>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</si>
  <si>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</si>
  <si>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</si>
  <si>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</si>
  <si>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</si>
  <si>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</si>
  <si>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</si>
  <si>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</si>
  <si>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</si>
  <si>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</si>
  <si>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</si>
  <si>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</si>
  <si>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</si>
  <si>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</si>
  <si>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</si>
  <si>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</si>
  <si>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</si>
  <si>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</si>
  <si>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</si>
  <si>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</si>
  <si>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</si>
  <si>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</si>
  <si>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</si>
  <si>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</si>
  <si>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</si>
  <si>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</si>
  <si>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</si>
  <si>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</si>
  <si>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</si>
  <si>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</si>
  <si>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</si>
  <si>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</si>
  <si>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</si>
  <si>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</si>
  <si>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</si>
  <si>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</si>
  <si>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</si>
  <si>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</si>
  <si>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</si>
  <si>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</si>
  <si>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</si>
  <si>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</si>
  <si>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</si>
  <si>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</si>
  <si>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</si>
  <si>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</si>
  <si>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</si>
  <si>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</si>
  <si>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</si>
  <si>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</si>
  <si>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</si>
  <si>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</si>
  <si>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</si>
  <si>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</si>
  <si>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</si>
  <si>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</si>
  <si>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</si>
  <si>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</si>
  <si>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</si>
  <si>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</si>
  <si>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</si>
  <si>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</si>
  <si>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</si>
  <si>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</si>
  <si>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</si>
  <si>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</si>
  <si>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</si>
  <si>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</si>
  <si>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</si>
  <si>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</si>
  <si>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</si>
  <si>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</si>
  <si>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</si>
  <si>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</si>
  <si>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</si>
  <si>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</si>
  <si>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</si>
  <si>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</si>
  <si>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</si>
  <si>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</si>
  <si>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</si>
  <si>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</si>
  <si>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</si>
  <si>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</si>
  <si>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</si>
  <si>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</si>
  <si>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</si>
  <si>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</si>
  <si>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</si>
  <si>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</si>
  <si>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</si>
  <si>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</si>
  <si>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</si>
  <si>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</si>
  <si>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</si>
  <si>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</si>
  <si>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</si>
  <si>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</si>
  <si>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</si>
  <si>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</si>
  <si>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</si>
  <si>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</si>
  <si>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</si>
  <si>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</si>
  <si>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</si>
  <si>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</si>
  <si>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</si>
  <si>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</si>
  <si>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</si>
  <si>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</si>
  <si>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</si>
  <si>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</si>
  <si>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</si>
  <si>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</si>
  <si>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</si>
  <si>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</si>
  <si>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</si>
  <si>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</si>
  <si>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</si>
  <si>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</si>
  <si>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</si>
  <si>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</si>
  <si>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</si>
  <si>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</si>
  <si>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</si>
  <si>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</si>
  <si>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</si>
  <si>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</si>
  <si>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</si>
  <si>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</si>
  <si>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</si>
  <si>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</si>
  <si>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</si>
  <si>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</si>
  <si>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</si>
  <si>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</si>
  <si>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</si>
  <si>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</si>
  <si>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</si>
  <si>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</si>
  <si>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</si>
  <si>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</si>
  <si>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</si>
  <si>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</si>
  <si>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</si>
  <si>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</si>
  <si>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</si>
  <si>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</si>
  <si>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</si>
  <si>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</si>
  <si>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</si>
  <si>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</si>
  <si>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</si>
  <si>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</si>
  <si>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</si>
  <si>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</si>
  <si>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</si>
  <si>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</si>
  <si>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</si>
  <si>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</si>
  <si>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</si>
  <si>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</si>
  <si>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</si>
  <si>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</si>
  <si>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</si>
  <si>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</si>
  <si>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</si>
  <si>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</si>
  <si>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</si>
  <si>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</si>
  <si>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</si>
  <si>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</si>
  <si>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</si>
  <si>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</si>
  <si>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</si>
  <si>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</si>
  <si>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</si>
  <si>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</si>
  <si>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</si>
  <si>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</si>
  <si>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</si>
  <si>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</si>
  <si>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</si>
  <si>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</si>
  <si>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</si>
  <si>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</si>
  <si>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</si>
  <si>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</si>
  <si>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</si>
  <si>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</si>
  <si>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</si>
  <si>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</si>
  <si>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</si>
  <si>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</si>
  <si>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</si>
  <si>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</si>
  <si>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</si>
  <si>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</si>
  <si>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</si>
  <si>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</si>
  <si>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</si>
  <si>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</si>
  <si>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</si>
  <si>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</si>
  <si>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</si>
  <si>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</si>
  <si>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</si>
  <si>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</si>
  <si>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</si>
  <si>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</si>
  <si>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</si>
  <si>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</si>
  <si>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</si>
  <si>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</si>
  <si>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</si>
  <si>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</si>
  <si>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</si>
  <si>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</si>
  <si>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</si>
  <si>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</si>
  <si>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</si>
  <si>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</si>
  <si>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</si>
  <si>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</si>
  <si>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</si>
  <si>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</si>
  <si>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</si>
  <si>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</si>
  <si>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</si>
  <si>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</si>
  <si>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</si>
  <si>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</si>
  <si>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</si>
  <si>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</si>
  <si>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</si>
  <si>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</si>
  <si>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</si>
  <si>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</si>
  <si>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</si>
  <si>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</si>
  <si>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</si>
  <si>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</si>
  <si>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</si>
  <si>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</si>
  <si>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</si>
  <si>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</si>
  <si>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</si>
  <si>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</si>
  <si>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</si>
  <si>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</si>
  <si>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</si>
  <si>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</si>
  <si>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</si>
  <si>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</si>
  <si>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</si>
  <si>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</si>
  <si>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</si>
  <si>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</si>
  <si>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</si>
  <si>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</si>
  <si>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</si>
  <si>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</si>
  <si>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</si>
  <si>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</si>
  <si>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</si>
  <si>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</si>
  <si>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</si>
  <si>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</si>
  <si>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</si>
  <si>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</si>
  <si>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</si>
  <si>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</si>
  <si>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</si>
  <si>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</si>
  <si>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</si>
  <si>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</si>
  <si>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</si>
  <si>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</si>
  <si>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</si>
  <si>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</si>
  <si>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</si>
  <si>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</si>
  <si>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</si>
  <si>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</si>
  <si>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</si>
  <si>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</si>
  <si>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</si>
  <si>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</si>
  <si>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</si>
  <si>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</si>
  <si>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</si>
  <si>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</si>
  <si>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</si>
  <si>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</si>
  <si>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</si>
  <si>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</si>
  <si>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</si>
  <si>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</si>
  <si>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</si>
  <si>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</si>
  <si>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</si>
  <si>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</si>
  <si>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</si>
  <si>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</si>
  <si>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</si>
  <si>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</si>
  <si>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</si>
  <si>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</si>
  <si>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</si>
  <si>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</si>
  <si>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</si>
  <si>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</si>
  <si>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</si>
  <si>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</si>
  <si>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</si>
  <si>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</si>
  <si>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</si>
  <si>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</si>
  <si>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</si>
  <si>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</si>
  <si>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</si>
  <si>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</si>
  <si>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</si>
  <si>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</si>
  <si>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</si>
  <si>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</si>
  <si>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</si>
  <si>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</si>
  <si>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</si>
  <si>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</si>
  <si>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</si>
  <si>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</si>
  <si>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</si>
  <si>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</si>
  <si>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</si>
  <si>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</si>
  <si>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</si>
  <si>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</si>
  <si>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</si>
  <si>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</si>
  <si>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</si>
  <si>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</si>
  <si>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</si>
  <si>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</si>
  <si>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</si>
  <si>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</si>
  <si>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</si>
  <si>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</si>
  <si>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</si>
  <si>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</si>
  <si>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</si>
  <si>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</si>
  <si>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</si>
  <si>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</si>
  <si>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</si>
  <si>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</si>
  <si>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</si>
  <si>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</si>
  <si>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</si>
  <si>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</si>
  <si>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</si>
  <si>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</si>
  <si>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</si>
  <si>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</si>
  <si>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</si>
  <si>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</si>
  <si>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</si>
  <si>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</si>
  <si>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</si>
  <si>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</si>
  <si>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</si>
  <si>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</si>
  <si>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</si>
  <si>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</si>
  <si>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</si>
  <si>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</si>
  <si>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</si>
  <si>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</si>
  <si>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</si>
  <si>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</si>
  <si>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</si>
  <si>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</si>
  <si>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</si>
  <si>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</si>
  <si>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</si>
  <si>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</si>
  <si>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</si>
  <si>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</si>
  <si>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</si>
  <si>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</si>
  <si>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</si>
  <si>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</si>
  <si>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</si>
  <si>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</si>
  <si>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</si>
  <si>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</si>
  <si>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</si>
  <si>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</si>
  <si>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</si>
  <si>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</si>
  <si>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</si>
  <si>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</si>
  <si>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</si>
  <si>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</si>
  <si>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</si>
  <si>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</si>
  <si>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</si>
  <si>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</si>
  <si>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</si>
  <si>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</si>
  <si>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</si>
  <si>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</si>
  <si>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</si>
  <si>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</si>
  <si>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</si>
  <si>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</si>
  <si>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</si>
  <si>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</si>
  <si>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</si>
  <si>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</si>
  <si>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</si>
  <si>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</si>
  <si>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</si>
  <si>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</si>
  <si>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</si>
  <si>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</si>
  <si>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</si>
  <si>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</si>
  <si>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</si>
  <si>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</si>
  <si>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</si>
  <si>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</si>
  <si>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</si>
  <si>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</si>
  <si>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</si>
  <si>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</si>
  <si>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</si>
  <si>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</si>
  <si>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</si>
  <si>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</si>
  <si>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</si>
  <si>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</si>
  <si>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</si>
  <si>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</si>
  <si>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</si>
  <si>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</si>
  <si>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</si>
  <si>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</si>
  <si>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</si>
  <si>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</si>
  <si>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</si>
  <si>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</si>
  <si>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</si>
  <si>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</si>
  <si>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</si>
  <si>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</si>
  <si>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</si>
  <si>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</si>
  <si>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</si>
  <si>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</si>
  <si>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</si>
  <si>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</si>
  <si>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</si>
  <si>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</si>
  <si>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</si>
  <si>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</si>
  <si>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</si>
  <si>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</si>
  <si>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</si>
  <si>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</si>
  <si>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</si>
  <si>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</si>
  <si>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</si>
  <si>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</si>
  <si>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</si>
  <si>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</si>
  <si>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</si>
  <si>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</si>
  <si>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</si>
  <si>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</si>
  <si>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</si>
  <si>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</si>
  <si>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</si>
  <si>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</si>
  <si>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</si>
  <si>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</si>
  <si>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</si>
  <si>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</si>
  <si>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</si>
  <si>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</si>
  <si>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</si>
  <si>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</si>
  <si>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</si>
  <si>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</si>
  <si>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</si>
  <si>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</si>
  <si>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</si>
  <si>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</si>
  <si>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</si>
  <si>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</si>
  <si>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</si>
  <si>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</si>
  <si>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</si>
  <si>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</si>
  <si>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</si>
  <si>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</si>
  <si>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</si>
  <si>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</si>
  <si>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</si>
  <si>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</si>
  <si>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</si>
  <si>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</si>
  <si>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</si>
  <si>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</si>
  <si>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</si>
  <si>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</si>
  <si>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</si>
  <si>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</si>
  <si>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</si>
  <si>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</si>
  <si>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</si>
  <si>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</si>
  <si>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</si>
  <si>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</si>
  <si>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</si>
  <si>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</si>
  <si>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</si>
  <si>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</si>
  <si>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</si>
  <si>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</si>
  <si>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</si>
  <si>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</si>
  <si>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</si>
  <si>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</si>
  <si>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</si>
  <si>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</si>
  <si>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</si>
  <si>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</si>
  <si>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</si>
  <si>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</si>
  <si>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</si>
  <si>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</si>
  <si>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</si>
  <si>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</si>
  <si>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</si>
  <si>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</si>
  <si>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</si>
  <si>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</si>
  <si>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</si>
  <si>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</si>
  <si>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</si>
  <si>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</si>
  <si>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</si>
  <si>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</si>
  <si>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</si>
  <si>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</si>
  <si>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</si>
  <si>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</si>
  <si>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</si>
  <si>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</si>
  <si>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</si>
  <si>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</si>
  <si>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</si>
  <si>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</si>
  <si>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</si>
  <si>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</si>
  <si>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</si>
  <si>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</si>
  <si>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</si>
  <si>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</si>
  <si>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</si>
  <si>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</si>
  <si>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</si>
  <si>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</si>
  <si>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</si>
  <si>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</si>
  <si>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</si>
  <si>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</si>
  <si>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</si>
  <si>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</si>
  <si>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</si>
  <si>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</si>
  <si>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</si>
  <si>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</si>
  <si>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</si>
  <si>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</si>
  <si>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</si>
  <si>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</si>
  <si>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</si>
  <si>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</si>
  <si>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</si>
  <si>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</si>
  <si>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</si>
  <si>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</si>
  <si>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</si>
  <si>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</si>
  <si>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</si>
  <si>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</si>
  <si>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</si>
  <si>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</si>
  <si>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</si>
  <si>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</si>
  <si>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</si>
  <si>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</si>
  <si>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</si>
  <si>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</si>
  <si>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</si>
  <si>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</si>
  <si>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</si>
  <si>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</si>
  <si>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</si>
  <si>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</si>
  <si>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</si>
  <si>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</si>
  <si>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</si>
  <si>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</si>
  <si>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</si>
  <si>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</si>
  <si>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</si>
  <si>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</si>
  <si>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</si>
  <si>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</si>
  <si>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</si>
  <si>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</si>
  <si>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</si>
  <si>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</si>
  <si>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</si>
  <si>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</si>
  <si>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</si>
  <si>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</si>
  <si>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</si>
  <si>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</si>
  <si>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</si>
  <si>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</si>
  <si>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</si>
  <si>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</si>
  <si>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</si>
  <si>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</si>
  <si>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</si>
  <si>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</si>
  <si>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</si>
  <si>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</si>
  <si>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</si>
  <si>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</si>
  <si>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</si>
  <si>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</si>
  <si>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</si>
  <si>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</si>
  <si>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</si>
  <si>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</si>
  <si>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</si>
  <si>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</si>
  <si>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</si>
  <si>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</si>
  <si>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</si>
  <si>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</si>
  <si>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</si>
  <si>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</si>
  <si>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</si>
  <si>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</si>
  <si>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</si>
  <si>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</si>
  <si>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</si>
  <si>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</si>
  <si>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</si>
  <si>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</si>
  <si>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</si>
  <si>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</si>
  <si>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</si>
  <si>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</si>
  <si>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</si>
  <si>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</si>
  <si>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</si>
  <si>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</si>
  <si>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</si>
  <si>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</si>
  <si>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</si>
  <si>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</si>
  <si>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</si>
  <si>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</si>
  <si>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</si>
  <si>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</si>
  <si>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</si>
  <si>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</si>
  <si>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</si>
  <si>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</si>
  <si>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</si>
  <si>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</si>
  <si>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</si>
  <si>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</si>
  <si>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</si>
  <si>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</si>
  <si>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</si>
  <si>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</si>
  <si>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</si>
  <si>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</si>
  <si>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</si>
  <si>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</si>
  <si>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</si>
  <si>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</si>
  <si>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</si>
  <si>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</si>
  <si>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</si>
  <si>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</si>
  <si>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</si>
  <si>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</si>
  <si>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</si>
  <si>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</si>
  <si>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</si>
  <si>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</si>
  <si>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</si>
  <si>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</si>
  <si>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</si>
  <si>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</si>
  <si>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</si>
  <si>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</si>
  <si>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</si>
  <si>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</si>
  <si>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</si>
  <si>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</si>
  <si>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</si>
  <si>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</si>
  <si>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</si>
  <si>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</si>
  <si>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</si>
  <si>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</si>
  <si>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</si>
  <si>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</si>
  <si>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</si>
  <si>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</si>
  <si>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</si>
  <si>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</si>
  <si>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</si>
  <si>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</si>
  <si>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</si>
  <si>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</si>
  <si>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</si>
  <si>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</si>
  <si>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</si>
  <si>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</si>
  <si>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</si>
  <si>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</si>
  <si>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</si>
  <si>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</si>
  <si>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</si>
  <si>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</si>
  <si>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</si>
  <si>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</si>
  <si>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</si>
  <si>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</si>
  <si>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</si>
  <si>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</si>
  <si>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</si>
  <si>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</si>
  <si>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</si>
  <si>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</si>
  <si>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</si>
  <si>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</si>
  <si>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</si>
  <si>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</si>
  <si>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</si>
  <si>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</si>
  <si>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</si>
  <si>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</si>
  <si>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</si>
  <si>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</si>
  <si>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</si>
  <si>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</si>
  <si>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</si>
  <si>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</si>
  <si>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</si>
  <si>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</si>
  <si>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</si>
  <si>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</si>
  <si>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</si>
  <si>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</si>
  <si>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</si>
  <si>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</si>
  <si>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</si>
  <si>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</si>
  <si>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</si>
  <si>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</si>
  <si>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</si>
  <si>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</si>
  <si>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</si>
  <si>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</si>
  <si>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</si>
  <si>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</si>
  <si>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</si>
  <si>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</si>
  <si>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</si>
  <si>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</si>
  <si>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</si>
  <si>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</si>
  <si>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</si>
  <si>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</si>
  <si>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</si>
  <si>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</si>
  <si>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</si>
  <si>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</si>
  <si>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</si>
  <si>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</si>
  <si>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</si>
  <si>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</si>
  <si>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</si>
  <si>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</si>
  <si>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</si>
  <si>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</si>
  <si>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</si>
  <si>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</si>
  <si>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</si>
  <si>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</si>
  <si>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</si>
  <si>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</si>
  <si>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</si>
  <si>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</si>
  <si>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</si>
  <si>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</si>
  <si>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</si>
  <si>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</si>
  <si>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</si>
  <si>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</si>
  <si>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</si>
  <si>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</si>
  <si>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</si>
  <si>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</si>
  <si>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</si>
  <si>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</si>
  <si>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</si>
  <si>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</si>
  <si>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</si>
  <si>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</si>
  <si>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</si>
  <si>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</si>
  <si>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</si>
  <si>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</si>
  <si>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</si>
  <si>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</si>
  <si>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</si>
  <si>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</si>
  <si>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</si>
  <si>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</si>
  <si>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</si>
  <si>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</si>
  <si>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</si>
  <si>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</si>
  <si>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</si>
  <si>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</si>
  <si>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</si>
  <si>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</si>
  <si>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</si>
  <si>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</si>
  <si>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</si>
  <si>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</si>
  <si>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</si>
  <si>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</si>
  <si>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</si>
  <si>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</si>
  <si>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</si>
  <si>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</si>
  <si>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</si>
  <si>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</si>
  <si>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</si>
  <si>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</si>
  <si>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</si>
  <si>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</si>
  <si>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</si>
  <si>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</si>
  <si>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</si>
  <si>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</si>
  <si>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</si>
  <si>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</si>
  <si>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</si>
  <si>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</si>
  <si>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</si>
  <si>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</si>
  <si>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</si>
  <si>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</si>
  <si>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</si>
  <si>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</si>
  <si>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</si>
  <si>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</si>
  <si>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</si>
  <si>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</si>
  <si>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</si>
  <si>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</si>
  <si>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</si>
  <si>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</si>
  <si>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</si>
  <si>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</si>
  <si>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</si>
  <si>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</si>
  <si>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</si>
  <si>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</si>
  <si>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</si>
  <si>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</si>
  <si>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</si>
  <si>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</si>
  <si>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</si>
  <si>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</si>
  <si>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</si>
  <si>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</si>
  <si>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</si>
  <si>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</si>
  <si>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</si>
  <si>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</si>
  <si>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</si>
  <si>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</si>
  <si>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</si>
  <si>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</si>
  <si>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</si>
  <si>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</si>
  <si>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</si>
  <si>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</si>
  <si>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</si>
  <si>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</si>
  <si>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</si>
  <si>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</si>
  <si>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</si>
  <si>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</si>
  <si>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</si>
  <si>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</si>
  <si>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</si>
  <si>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</si>
  <si>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</si>
  <si>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</si>
  <si>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</si>
  <si>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</si>
  <si>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</si>
  <si>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</si>
  <si>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</si>
  <si>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</si>
  <si>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</si>
  <si>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</si>
  <si>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</si>
  <si>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</si>
  <si>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</si>
  <si>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</si>
  <si>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</si>
  <si>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</si>
  <si>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</si>
  <si>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</si>
  <si>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</si>
  <si>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</si>
  <si>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</si>
  <si>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</si>
  <si>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</si>
  <si>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</si>
  <si>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</si>
  <si>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</si>
  <si>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</si>
  <si>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</si>
  <si>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</si>
  <si>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</si>
  <si>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</si>
  <si>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</si>
  <si>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</si>
  <si>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</si>
  <si>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</si>
  <si>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</si>
  <si>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</si>
  <si>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</si>
  <si>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</si>
  <si>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</si>
  <si>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</si>
  <si>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</si>
  <si>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</si>
  <si>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</si>
  <si>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</si>
  <si>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</si>
  <si>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</si>
  <si>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</si>
  <si>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</si>
  <si>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</si>
  <si>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</si>
  <si>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</si>
  <si>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</si>
  <si>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</si>
  <si>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</si>
  <si>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</si>
  <si>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</si>
  <si>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</si>
  <si>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</si>
  <si>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</si>
  <si>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</si>
  <si>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</si>
  <si>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</si>
  <si>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</si>
  <si>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</si>
  <si>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</si>
  <si>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</si>
  <si>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</si>
  <si>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</si>
  <si>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</si>
  <si>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</si>
  <si>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</si>
  <si>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</si>
  <si>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</si>
  <si>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</si>
  <si>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</si>
  <si>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</si>
  <si>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</si>
  <si>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</si>
  <si>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</si>
  <si>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</si>
  <si>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</si>
  <si>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</si>
  <si>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</si>
  <si>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</si>
  <si>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</si>
  <si>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</si>
  <si>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</si>
  <si>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</si>
  <si>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</si>
  <si>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</si>
  <si>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</si>
  <si>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</si>
  <si>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</si>
  <si>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</si>
  <si>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</si>
  <si>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</si>
  <si>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</si>
  <si>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</si>
  <si>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</si>
  <si>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</si>
  <si>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</si>
  <si>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</si>
  <si>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</si>
  <si>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</si>
  <si>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</si>
  <si>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</si>
  <si>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</si>
  <si>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</si>
  <si>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</si>
  <si>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</si>
  <si>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</si>
  <si>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</si>
  <si>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</si>
  <si>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</si>
  <si>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</si>
  <si>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</si>
  <si>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</si>
  <si>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</si>
  <si>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</si>
  <si>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</si>
  <si>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</si>
  <si>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</si>
  <si>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</si>
  <si>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</si>
  <si>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</si>
  <si>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</si>
  <si>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</si>
  <si>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</si>
  <si>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</si>
  <si>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</si>
  <si>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</si>
  <si>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</si>
  <si>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</si>
  <si>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</si>
  <si>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</si>
  <si>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</si>
  <si>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</si>
  <si>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</si>
  <si>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</si>
  <si>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</si>
  <si>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</si>
  <si>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</si>
  <si>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</si>
  <si>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</si>
  <si>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</si>
  <si>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</si>
  <si>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</si>
  <si>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</si>
  <si>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</si>
  <si>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</si>
  <si>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</si>
  <si>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</si>
  <si>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</si>
  <si>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</si>
  <si>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</si>
  <si>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</si>
  <si>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</si>
  <si>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</si>
  <si>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</si>
  <si>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</si>
  <si>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</si>
  <si>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</si>
  <si>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</si>
  <si>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</si>
  <si>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</si>
  <si>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</si>
  <si>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</si>
  <si>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</si>
  <si>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</si>
  <si>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</si>
  <si>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</si>
  <si>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</si>
  <si>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</si>
  <si>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</si>
  <si>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</si>
  <si>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</si>
  <si>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</si>
  <si>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</si>
  <si>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</si>
  <si>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</si>
  <si>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</si>
  <si>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</si>
  <si>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</si>
  <si>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</si>
  <si>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</si>
  <si>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</si>
  <si>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</si>
  <si>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</si>
  <si>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</si>
  <si>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</si>
  <si>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</si>
  <si>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</si>
  <si>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</si>
  <si>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</si>
  <si>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</si>
  <si>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</si>
  <si>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</si>
  <si>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</si>
  <si>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</si>
  <si>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</si>
  <si>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</si>
  <si>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</si>
  <si>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</si>
  <si>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</si>
  <si>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</si>
  <si>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</si>
  <si>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</si>
  <si>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</si>
  <si>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</si>
  <si>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</si>
  <si>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</si>
  <si>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</si>
  <si>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</si>
  <si>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</si>
  <si>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</si>
  <si>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</si>
  <si>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</si>
  <si>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</si>
  <si>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</si>
  <si>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</si>
  <si>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</si>
  <si>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</si>
  <si>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</si>
  <si>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</si>
  <si>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</si>
  <si>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</si>
  <si>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</si>
  <si>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</si>
  <si>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</si>
  <si>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</si>
  <si>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</si>
  <si>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</si>
  <si>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</si>
  <si>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</si>
  <si>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</si>
  <si>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</si>
  <si>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</si>
  <si>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</si>
  <si>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</si>
  <si>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</si>
  <si>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</si>
  <si>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</si>
  <si>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</si>
  <si>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</si>
  <si>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</si>
  <si>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</si>
  <si>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</si>
  <si>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</si>
  <si>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</si>
  <si>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</si>
  <si>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</si>
  <si>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</si>
  <si>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</si>
  <si>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</si>
  <si>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</si>
  <si>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</si>
  <si>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</si>
  <si>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</si>
  <si>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</si>
  <si>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</si>
  <si>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</si>
  <si>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</si>
  <si>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</si>
  <si>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</si>
  <si>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</si>
  <si>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</si>
  <si>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</si>
  <si>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</si>
  <si>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</si>
  <si>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</si>
  <si>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</si>
  <si>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</si>
  <si>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</si>
  <si>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</si>
  <si>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</si>
  <si>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</si>
  <si>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</si>
  <si>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</si>
  <si>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</si>
  <si>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</si>
  <si>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</si>
  <si>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</si>
  <si>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</si>
  <si>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</si>
  <si>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</si>
  <si>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</si>
  <si>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</si>
  <si>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</si>
  <si>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</si>
  <si>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</si>
  <si>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</si>
  <si>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</si>
  <si>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</si>
  <si>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</si>
  <si>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</si>
  <si>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</si>
  <si>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</si>
  <si>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</si>
  <si>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</si>
  <si>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</si>
  <si>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</si>
  <si>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</si>
  <si>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</si>
  <si>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</si>
  <si>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</si>
  <si>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</si>
  <si>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</si>
  <si>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</si>
  <si>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</si>
  <si>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</si>
  <si>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</si>
  <si>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</si>
  <si>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</si>
  <si>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</si>
  <si>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</si>
  <si>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</si>
  <si>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</si>
  <si>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</si>
  <si>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</si>
  <si>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</si>
  <si>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</si>
  <si>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</si>
  <si>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</si>
  <si>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</si>
  <si>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</si>
  <si>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</si>
  <si>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</si>
  <si>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</si>
  <si>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</si>
  <si>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</si>
  <si>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</si>
  <si>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</si>
  <si>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</si>
  <si>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</si>
  <si>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</si>
  <si>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</si>
  <si>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</si>
  <si>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</si>
  <si>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</si>
  <si>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</si>
  <si>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</si>
  <si>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</si>
  <si>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</si>
  <si>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</si>
  <si>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</si>
  <si>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</si>
  <si>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</si>
  <si>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</si>
  <si>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</si>
  <si>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</si>
  <si>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</si>
  <si>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</si>
  <si>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</si>
  <si>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</si>
  <si>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</si>
  <si>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</si>
  <si>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</si>
  <si>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</si>
  <si>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</si>
  <si>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</si>
  <si>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</si>
  <si>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</si>
  <si>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</si>
  <si>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</si>
  <si>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</si>
  <si>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</si>
  <si>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</si>
  <si>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</si>
  <si>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</si>
  <si>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</si>
  <si>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</si>
  <si>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</si>
  <si>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</si>
  <si>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</si>
  <si>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</si>
  <si>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</si>
  <si>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</si>
  <si>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</si>
  <si>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</si>
  <si>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</si>
  <si>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</si>
  <si>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</si>
  <si>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</si>
  <si>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</si>
  <si>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</si>
  <si>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</si>
  <si>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</si>
  <si>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</si>
  <si>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</si>
  <si>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</si>
  <si>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</si>
  <si>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</si>
  <si>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</si>
  <si>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</si>
  <si>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</si>
  <si>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</si>
  <si>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</si>
  <si>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</si>
  <si>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</si>
  <si>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</si>
  <si>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</si>
  <si>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</si>
  <si>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</si>
  <si>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</si>
  <si>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</si>
  <si>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</si>
  <si>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</si>
  <si>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</si>
  <si>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</si>
  <si>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</si>
  <si>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</si>
  <si>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</si>
  <si>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</si>
  <si>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</si>
  <si>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</si>
  <si>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</si>
  <si>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</si>
  <si>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</si>
  <si>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</si>
  <si>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</si>
  <si>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</si>
  <si>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</si>
  <si>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</si>
  <si>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</si>
  <si>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</si>
  <si>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</si>
  <si>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</si>
  <si>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</si>
  <si>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</si>
  <si>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</si>
  <si>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</si>
  <si>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</si>
  <si>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</si>
  <si>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</si>
  <si>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</si>
  <si>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</si>
  <si>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</si>
  <si>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</si>
  <si>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</si>
  <si>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</si>
  <si>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</si>
  <si>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</si>
  <si>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</si>
  <si>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</si>
  <si>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</si>
  <si>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</si>
  <si>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</si>
  <si>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</si>
  <si>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</si>
  <si>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</si>
  <si>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</si>
  <si>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</si>
  <si>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</si>
  <si>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</si>
  <si>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</si>
  <si>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</si>
  <si>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</si>
  <si>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</si>
  <si>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</si>
  <si>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</si>
  <si>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</si>
  <si>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</si>
  <si>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</si>
  <si>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</si>
  <si>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</si>
  <si>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</si>
  <si>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</si>
  <si>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</si>
  <si>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</si>
  <si>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</si>
  <si>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</si>
  <si>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</si>
  <si>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</si>
  <si>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</si>
  <si>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</si>
  <si>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</si>
  <si>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</si>
  <si>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</si>
  <si>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</si>
  <si>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</si>
  <si>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</si>
  <si>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</si>
  <si>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</si>
  <si>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</si>
  <si>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</si>
  <si>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</si>
  <si>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</si>
  <si>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</si>
  <si>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</si>
  <si>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</si>
  <si>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</si>
  <si>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</si>
  <si>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</si>
  <si>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</si>
  <si>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</si>
  <si>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</si>
  <si>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</si>
  <si>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</si>
  <si>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</si>
  <si>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</si>
  <si>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</si>
  <si>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</si>
  <si>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</si>
  <si>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</si>
  <si>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</si>
  <si>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</si>
  <si>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</si>
  <si>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</si>
  <si>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</si>
  <si>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</si>
  <si>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</si>
  <si>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</si>
  <si>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</si>
  <si>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</si>
  <si>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</si>
  <si>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</si>
  <si>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</si>
  <si>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</si>
  <si>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</si>
  <si>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</si>
  <si>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</si>
  <si>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</si>
  <si>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</si>
  <si>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</si>
  <si>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</si>
  <si>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</si>
  <si>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</si>
  <si>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</si>
  <si>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</si>
  <si>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</si>
  <si>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</si>
  <si>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</si>
  <si>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</si>
  <si>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</si>
  <si>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</si>
  <si>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</si>
  <si>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</si>
  <si>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</si>
  <si>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</si>
  <si>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</si>
  <si>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</si>
  <si>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</si>
  <si>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</si>
  <si>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</si>
  <si>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</si>
  <si>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</si>
  <si>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</si>
  <si>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</si>
  <si>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</si>
  <si>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</si>
  <si>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</si>
  <si>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</si>
  <si>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</si>
  <si>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</si>
  <si>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</si>
  <si>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</si>
  <si>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</si>
  <si>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</si>
  <si>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</si>
  <si>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</si>
  <si>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</si>
  <si>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</si>
  <si>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</si>
  <si>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</si>
  <si>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</si>
  <si>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</si>
  <si>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</si>
  <si>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</si>
  <si>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</si>
  <si>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</si>
  <si>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</si>
  <si>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</si>
  <si>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</si>
  <si>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</si>
  <si>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</si>
  <si>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</si>
  <si>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</si>
  <si>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</si>
  <si>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</si>
  <si>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</si>
  <si>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</si>
  <si>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</si>
  <si>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</si>
  <si>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</si>
  <si>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</si>
  <si>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</si>
  <si>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</si>
  <si>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</si>
  <si>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</si>
  <si>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</si>
  <si>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</si>
  <si>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</si>
  <si>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</si>
  <si>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</si>
  <si>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</si>
  <si>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</si>
  <si>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</si>
  <si>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</si>
  <si>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</si>
  <si>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</si>
  <si>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</si>
  <si>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</si>
  <si>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</si>
  <si>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</si>
  <si>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</si>
  <si>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</si>
  <si>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</si>
  <si>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</si>
  <si>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</si>
  <si>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</si>
  <si>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</si>
  <si>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</si>
  <si>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</si>
  <si>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</si>
  <si>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</si>
  <si>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</si>
  <si>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</si>
  <si>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</si>
  <si>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</si>
  <si>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</si>
  <si>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</si>
  <si>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</si>
  <si>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</si>
  <si>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</si>
  <si>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</si>
  <si>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</si>
  <si>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</si>
  <si>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</si>
  <si>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</si>
  <si>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</si>
  <si>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</si>
  <si>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</si>
  <si>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</si>
  <si>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</si>
  <si>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</si>
  <si>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</si>
  <si>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</si>
  <si>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</si>
  <si>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</si>
  <si>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</si>
  <si>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</si>
  <si>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</si>
  <si>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</si>
  <si>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</si>
  <si>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</si>
  <si>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</si>
  <si>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</si>
  <si>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</si>
  <si>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</si>
  <si>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</si>
  <si>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</si>
  <si>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</si>
  <si>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</si>
  <si>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</si>
  <si>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</si>
  <si>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</si>
  <si>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</si>
  <si>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</si>
  <si>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</si>
  <si>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</si>
  <si>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</si>
  <si>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</si>
  <si>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</si>
  <si>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</si>
  <si>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</si>
  <si>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</si>
  <si>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</si>
  <si>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</si>
  <si>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</si>
  <si>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</si>
  <si>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</si>
  <si>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</si>
  <si>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</si>
  <si>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</si>
  <si>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</si>
  <si>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</si>
  <si>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</si>
  <si>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</si>
  <si>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</si>
  <si>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</si>
  <si>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</si>
  <si>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</si>
  <si>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</si>
  <si>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</si>
  <si>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</si>
  <si>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</si>
  <si>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</si>
  <si>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</si>
  <si>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</si>
  <si>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</si>
  <si>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</si>
  <si>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</si>
  <si>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</si>
  <si>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</si>
  <si>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</si>
  <si>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</si>
  <si>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</si>
  <si>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</si>
  <si>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</si>
  <si>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</si>
  <si>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</si>
  <si>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</si>
  <si>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</si>
  <si>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</si>
  <si>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</si>
  <si>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</si>
  <si>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</si>
  <si>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</si>
  <si>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</si>
  <si>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</si>
  <si>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</si>
  <si>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</si>
  <si>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</si>
  <si>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</si>
  <si>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</si>
  <si>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</si>
  <si>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</si>
  <si>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</si>
  <si>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</si>
  <si>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</si>
  <si>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</si>
  <si>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</si>
  <si>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</si>
  <si>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</si>
  <si>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</si>
  <si>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</si>
  <si>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</si>
  <si>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</si>
  <si>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</si>
  <si>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</si>
  <si>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</si>
  <si>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</si>
  <si>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</si>
  <si>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</si>
  <si>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</si>
  <si>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</si>
  <si>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</si>
  <si>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</si>
  <si>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</si>
  <si>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</si>
  <si>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</si>
  <si>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</si>
  <si>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</si>
  <si>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</si>
  <si>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</si>
  <si>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</si>
  <si>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</si>
  <si>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</si>
  <si>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</si>
  <si>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</si>
  <si>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</si>
  <si>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</si>
  <si>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</si>
  <si>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</si>
  <si>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</si>
  <si>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</si>
  <si>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</si>
  <si>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</si>
  <si>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</si>
  <si>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</si>
  <si>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</si>
  <si>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</si>
  <si>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</si>
  <si>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</si>
  <si>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</si>
  <si>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</si>
  <si>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</si>
  <si>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</si>
  <si>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</si>
  <si>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</si>
  <si>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</si>
  <si>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</si>
  <si>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</si>
  <si>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</si>
  <si>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</si>
  <si>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</si>
  <si>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</si>
  <si>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</si>
  <si>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</si>
  <si>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</si>
  <si>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</si>
  <si>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</si>
  <si>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</si>
  <si>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</si>
  <si>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</si>
  <si>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</si>
  <si>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</si>
  <si>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</si>
  <si>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</si>
  <si>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</si>
  <si>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</si>
  <si>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</si>
  <si>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</si>
  <si>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</si>
  <si>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</si>
  <si>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</si>
  <si>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</si>
  <si>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</si>
  <si>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</si>
  <si>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</si>
  <si>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</si>
  <si>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</si>
  <si>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</si>
  <si>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</si>
  <si>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</si>
  <si>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</si>
  <si>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</si>
  <si>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</si>
  <si>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</si>
  <si>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</si>
  <si>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</si>
  <si>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</si>
  <si>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</si>
  <si>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</si>
  <si>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</si>
  <si>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</si>
  <si>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</si>
  <si>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</si>
  <si>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</si>
  <si>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</si>
  <si>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</si>
  <si>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</si>
  <si>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</si>
  <si>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</si>
  <si>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</si>
  <si>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</si>
  <si>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</si>
  <si>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</si>
  <si>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</si>
  <si>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</si>
  <si>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</si>
  <si>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</si>
  <si>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</si>
  <si>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</si>
  <si>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</si>
  <si>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</si>
  <si>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</si>
  <si>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</si>
  <si>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</si>
  <si>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</si>
  <si>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</si>
  <si>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</si>
  <si>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</si>
  <si>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</si>
  <si>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</si>
  <si>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</si>
  <si>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</si>
  <si>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</si>
  <si>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</si>
  <si>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</si>
  <si>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</si>
  <si>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</si>
  <si>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</si>
  <si>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</si>
  <si>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</si>
  <si>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</si>
  <si>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</si>
  <si>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</si>
  <si>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</si>
  <si>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</si>
  <si>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</si>
  <si>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</si>
  <si>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</si>
  <si>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</si>
  <si>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</si>
  <si>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</si>
  <si>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</si>
  <si>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</si>
  <si>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</si>
  <si>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</si>
  <si>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</si>
  <si>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</si>
  <si>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</si>
  <si>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</si>
  <si>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</si>
  <si>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</si>
  <si>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</si>
  <si>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</si>
  <si>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</si>
  <si>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</si>
  <si>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</si>
  <si>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</si>
  <si>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</si>
  <si>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</si>
  <si>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</si>
  <si>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</si>
  <si>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</si>
  <si>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</si>
  <si>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</si>
  <si>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</si>
  <si>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</si>
  <si>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</si>
  <si>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</si>
  <si>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</si>
  <si>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</si>
  <si>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</si>
  <si>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</si>
  <si>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</si>
  <si>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</si>
  <si>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</si>
  <si>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</si>
  <si>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</si>
  <si>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</si>
  <si>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</si>
  <si>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</si>
  <si>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</si>
  <si>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</si>
  <si>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</si>
  <si>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</si>
  <si>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</si>
  <si>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</si>
  <si>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</si>
  <si>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</si>
  <si>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</si>
  <si>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</si>
  <si>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</si>
  <si>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</si>
  <si>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</si>
  <si>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</si>
  <si>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</si>
  <si>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</si>
  <si>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</si>
  <si>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</si>
  <si>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</si>
  <si>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</si>
  <si>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</si>
  <si>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</si>
  <si>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</si>
  <si>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</si>
  <si>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</si>
  <si>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</si>
  <si>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</si>
  <si>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</si>
  <si>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</si>
  <si>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</si>
  <si>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</si>
  <si>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</si>
  <si>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</si>
  <si>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</si>
  <si>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</si>
  <si>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</si>
  <si>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</si>
  <si>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</si>
  <si>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</si>
  <si>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</si>
  <si>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</si>
  <si>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</si>
  <si>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</si>
  <si>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</si>
  <si>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</si>
  <si>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</si>
  <si>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</si>
  <si>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</si>
  <si>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</si>
  <si>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</si>
  <si>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</si>
  <si>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</si>
  <si>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</si>
  <si>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</si>
  <si>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</si>
  <si>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</si>
  <si>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</si>
  <si>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</si>
  <si>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</si>
  <si>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</si>
  <si>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</si>
  <si>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</si>
  <si>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</si>
  <si>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</si>
  <si>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</si>
  <si>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</si>
  <si>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</si>
  <si>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</si>
  <si>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</si>
  <si>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</si>
  <si>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</si>
  <si>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</si>
  <si>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</si>
  <si>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</si>
  <si>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</si>
  <si>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</si>
  <si>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</si>
  <si>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</si>
  <si>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</si>
  <si>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</si>
  <si>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</si>
  <si>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</si>
  <si>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</si>
  <si>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</si>
  <si>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</si>
  <si>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</si>
  <si>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</si>
  <si>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</si>
  <si>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</si>
  <si>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</si>
  <si>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</si>
  <si>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</si>
  <si>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</si>
  <si>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</si>
  <si>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</si>
  <si>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</si>
  <si>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</si>
  <si>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</si>
  <si>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</si>
  <si>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</si>
  <si>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</si>
  <si>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</si>
  <si>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</si>
  <si>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</si>
  <si>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</si>
  <si>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</si>
  <si>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</si>
  <si>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</si>
  <si>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</si>
  <si>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</si>
  <si>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</si>
  <si>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</si>
  <si>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</si>
  <si>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</si>
  <si>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</si>
  <si>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</si>
  <si>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</si>
  <si>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</si>
  <si>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</si>
  <si>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</si>
  <si>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</si>
  <si>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</si>
  <si>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</si>
  <si>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</si>
  <si>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</si>
  <si>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</si>
  <si>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</si>
  <si>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</si>
  <si>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</si>
  <si>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</si>
  <si>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</si>
  <si>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</si>
  <si>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</si>
  <si>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</si>
  <si>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</si>
  <si>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</si>
  <si>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</si>
  <si>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</si>
  <si>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</si>
  <si>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</si>
  <si>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</si>
  <si>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</si>
  <si>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</si>
  <si>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</si>
  <si>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</si>
  <si>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</si>
  <si>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</si>
  <si>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</si>
  <si>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</si>
  <si>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</si>
  <si>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</si>
  <si>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</si>
  <si>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</si>
  <si>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</si>
  <si>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</si>
  <si>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</si>
  <si>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</si>
  <si>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</si>
  <si>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</si>
  <si>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</si>
  <si>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</si>
  <si>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</si>
  <si>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</si>
  <si>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</si>
  <si>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</si>
  <si>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</si>
  <si>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</si>
  <si>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</si>
  <si>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</si>
  <si>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</si>
  <si>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</si>
  <si>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</si>
  <si>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</si>
  <si>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</si>
  <si>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</si>
  <si>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</si>
  <si>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</si>
  <si>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</si>
  <si>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</si>
  <si>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</si>
  <si>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</si>
  <si>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</si>
  <si>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</si>
  <si>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</si>
  <si>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</si>
  <si>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</si>
  <si>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</si>
  <si>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</si>
  <si>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</si>
  <si>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</si>
  <si>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</si>
  <si>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</si>
  <si>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</si>
  <si>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</si>
  <si>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</si>
  <si>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</si>
  <si>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</si>
  <si>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</si>
  <si>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</si>
  <si>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</si>
  <si>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</si>
  <si>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</si>
  <si>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</si>
  <si>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</si>
  <si>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</si>
  <si>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</si>
  <si>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</si>
  <si>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</si>
  <si>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</si>
  <si>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</si>
  <si>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</si>
  <si>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</si>
  <si>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</si>
  <si>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</si>
  <si>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</si>
  <si>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</si>
  <si>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</si>
  <si>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</si>
  <si>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</si>
  <si>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</si>
  <si>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</si>
  <si>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</si>
  <si>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</si>
  <si>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</si>
  <si>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</si>
  <si>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</si>
  <si>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</si>
  <si>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</si>
  <si>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</si>
  <si>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</si>
  <si>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</si>
  <si>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</si>
  <si>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</si>
  <si>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</si>
  <si>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</si>
  <si>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</si>
  <si>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</si>
  <si>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</si>
  <si>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</si>
  <si>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</si>
  <si>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</si>
  <si>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</si>
  <si>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</si>
  <si>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</si>
  <si>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</si>
  <si>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</si>
  <si>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</si>
  <si>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</si>
  <si>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</si>
  <si>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</si>
  <si>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</si>
  <si>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</si>
  <si>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</si>
  <si>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</si>
  <si>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</si>
  <si>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</si>
  <si>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</si>
  <si>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</si>
  <si>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</si>
  <si>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</si>
  <si>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</si>
  <si>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</si>
  <si>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</si>
  <si>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</si>
  <si>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</si>
  <si>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</si>
  <si>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</si>
  <si>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</si>
  <si>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</si>
  <si>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</si>
  <si>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</si>
  <si>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</si>
  <si>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</si>
  <si>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</si>
  <si>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</si>
  <si>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</si>
  <si>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</si>
  <si>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</si>
  <si>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</si>
  <si>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</si>
  <si>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</si>
  <si>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</si>
  <si>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</si>
  <si>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</si>
  <si>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</si>
  <si>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</si>
  <si>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</si>
  <si>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</si>
  <si>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</si>
  <si>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</si>
  <si>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</si>
  <si>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</si>
  <si>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</si>
  <si>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</si>
  <si>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</si>
  <si>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</si>
  <si>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</si>
  <si>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</si>
  <si>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</si>
  <si>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</si>
  <si>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</si>
  <si>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</si>
  <si>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</si>
  <si>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</si>
  <si>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</si>
  <si>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</si>
  <si>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</si>
  <si>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</si>
  <si>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</si>
  <si>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</si>
  <si>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</si>
  <si>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</si>
  <si>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</si>
  <si>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</si>
  <si>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</si>
  <si>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</si>
  <si>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</si>
  <si>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</si>
  <si>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</si>
  <si>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</si>
  <si>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</si>
  <si>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</si>
  <si>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</si>
  <si>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</si>
  <si>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</si>
  <si>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</si>
  <si>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</si>
  <si>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</si>
  <si>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</si>
  <si>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</si>
  <si>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</si>
  <si>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</si>
  <si>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</si>
  <si>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</si>
  <si>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</si>
  <si>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</si>
  <si>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</si>
  <si>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</si>
  <si>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</si>
  <si>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</si>
  <si>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</si>
  <si>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</si>
  <si>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</si>
  <si>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</si>
  <si>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</si>
  <si>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</si>
  <si>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</si>
  <si>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</si>
  <si>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</si>
  <si>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</si>
  <si>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</si>
  <si>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</si>
  <si>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</si>
  <si>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</si>
  <si>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</si>
  <si>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</si>
  <si>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</si>
  <si>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</si>
  <si>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</si>
  <si>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</si>
  <si>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</si>
  <si>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</si>
  <si>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</si>
  <si>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</si>
  <si>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</si>
  <si>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</si>
  <si>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</si>
  <si>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</si>
  <si>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</si>
  <si>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</si>
  <si>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</si>
  <si>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</si>
  <si>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</si>
  <si>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</si>
  <si>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</si>
  <si>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</si>
  <si>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</si>
  <si>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</si>
  <si>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</si>
  <si>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</si>
  <si>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</si>
  <si>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</si>
  <si>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</si>
  <si>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</si>
  <si>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</si>
  <si>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</si>
  <si>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</si>
  <si>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</si>
  <si>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</si>
  <si>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</si>
  <si>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</si>
  <si>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</si>
  <si>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</si>
  <si>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</si>
  <si>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</si>
  <si>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</si>
  <si>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</si>
  <si>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</si>
  <si>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</si>
  <si>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</si>
  <si>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</si>
  <si>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</si>
  <si>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</si>
  <si>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</si>
  <si>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</si>
  <si>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</si>
  <si>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</si>
  <si>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</si>
  <si>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</si>
  <si>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</si>
  <si>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</si>
  <si>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</si>
  <si>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</si>
  <si>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</si>
  <si>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</si>
  <si>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</si>
  <si>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</si>
  <si>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</si>
  <si>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</si>
  <si>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</si>
  <si>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</si>
  <si>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</si>
  <si>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</si>
  <si>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</si>
  <si>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</si>
  <si>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</si>
  <si>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</si>
  <si>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</si>
  <si>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</si>
  <si>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</si>
  <si>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</si>
  <si>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</si>
  <si>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</si>
  <si>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</si>
  <si>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</si>
  <si>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</si>
  <si>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</si>
  <si>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</si>
  <si>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</si>
  <si>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</si>
  <si>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</si>
  <si>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</si>
  <si>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</si>
  <si>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</si>
  <si>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</si>
  <si>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</si>
  <si>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</si>
  <si>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</si>
  <si>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</si>
  <si>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</si>
  <si>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</si>
  <si>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</si>
  <si>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</si>
  <si>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</si>
  <si>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</si>
  <si>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</si>
  <si>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</si>
  <si>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</si>
  <si>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</si>
  <si>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</si>
  <si>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</si>
  <si>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</si>
  <si>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</si>
  <si>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</si>
  <si>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</si>
  <si>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</si>
  <si>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</si>
  <si>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</si>
  <si>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</si>
  <si>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</si>
  <si>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</si>
  <si>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</si>
  <si>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</si>
  <si>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</si>
  <si>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</si>
  <si>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</si>
  <si>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</si>
  <si>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</si>
  <si>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</si>
  <si>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</si>
  <si>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</si>
  <si>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</si>
  <si>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</si>
  <si>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</si>
  <si>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</si>
  <si>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</si>
  <si>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</si>
  <si>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</si>
  <si>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</si>
  <si>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</si>
  <si>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</si>
  <si>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</si>
  <si>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</si>
  <si>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</si>
  <si>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</si>
  <si>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</si>
  <si>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</si>
  <si>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</si>
  <si>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</si>
  <si>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</si>
  <si>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</si>
  <si>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</si>
  <si>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</si>
  <si>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</si>
  <si>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</si>
  <si>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</si>
  <si>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</si>
  <si>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</si>
  <si>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</si>
  <si>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</si>
  <si>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</si>
  <si>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</si>
  <si>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</si>
  <si>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</si>
  <si>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</si>
  <si>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</si>
  <si>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</si>
  <si>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</si>
  <si>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</si>
  <si>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</si>
  <si>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</si>
  <si>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</si>
  <si>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</si>
  <si>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</si>
  <si>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</si>
  <si>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</si>
  <si>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</si>
  <si>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</si>
  <si>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</si>
  <si>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</si>
  <si>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</si>
  <si>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</si>
  <si>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</si>
  <si>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</si>
  <si>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</si>
  <si>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</si>
  <si>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</si>
  <si>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</si>
  <si>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</si>
  <si>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</si>
  <si>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</si>
  <si>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</si>
  <si>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</si>
  <si>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</si>
  <si>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</si>
  <si>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</si>
  <si>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</si>
  <si>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</si>
  <si>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</si>
  <si>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</si>
  <si>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</si>
  <si>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</si>
  <si>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</si>
  <si>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</si>
  <si>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</si>
  <si>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</si>
  <si>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</si>
  <si>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</si>
  <si>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</si>
  <si>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</si>
  <si>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</si>
  <si>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</si>
  <si>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</si>
  <si>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</si>
  <si>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</si>
  <si>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</si>
  <si>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</si>
  <si>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</si>
  <si>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</si>
  <si>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</si>
  <si>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</si>
  <si>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</si>
  <si>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</si>
  <si>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</si>
  <si>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</si>
  <si>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</si>
  <si>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</si>
  <si>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</si>
  <si>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</si>
  <si>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</si>
  <si>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</si>
  <si>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</si>
  <si>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</si>
  <si>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</si>
  <si>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</si>
  <si>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</si>
  <si>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</si>
  <si>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</si>
  <si>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</si>
  <si>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</si>
  <si>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</si>
  <si>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</si>
  <si>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</si>
  <si>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</si>
  <si>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</si>
  <si>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</si>
  <si>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</si>
  <si>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</si>
  <si>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</si>
  <si>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</si>
  <si>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</si>
  <si>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</si>
  <si>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</si>
  <si>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</si>
  <si>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</si>
  <si>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</si>
  <si>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</si>
  <si>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</si>
  <si>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</si>
  <si>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</si>
  <si>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</si>
  <si>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</si>
  <si>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</si>
  <si>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</si>
  <si>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</si>
  <si>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</si>
  <si>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</si>
  <si>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</si>
  <si>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</si>
  <si>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</si>
  <si>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</si>
  <si>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</si>
  <si>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</si>
  <si>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</si>
  <si>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</si>
  <si>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</si>
  <si>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</si>
  <si>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</si>
  <si>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</si>
  <si>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</si>
  <si>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</si>
  <si>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</si>
  <si>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</si>
  <si>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</si>
  <si>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</si>
  <si>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</si>
  <si>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</si>
  <si>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</si>
  <si>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</si>
  <si>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</si>
  <si>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</si>
  <si>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</si>
  <si>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</si>
  <si>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</si>
  <si>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</si>
  <si>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</si>
  <si>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</si>
  <si>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</si>
  <si>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</si>
  <si>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</si>
  <si>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</si>
  <si>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</si>
  <si>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</si>
  <si>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</si>
  <si>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</si>
  <si>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</si>
  <si>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</si>
  <si>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</si>
  <si>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</si>
  <si>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</si>
  <si>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</si>
  <si>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</si>
  <si>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</si>
  <si>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</si>
  <si>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</si>
  <si>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</si>
  <si>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</si>
  <si>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</si>
  <si>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</si>
  <si>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</si>
  <si>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</si>
  <si>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</si>
  <si>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</si>
  <si>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</si>
  <si>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</si>
  <si>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</si>
  <si>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</si>
  <si>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</si>
  <si>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</si>
  <si>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</si>
  <si>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</si>
  <si>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</si>
  <si>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</si>
  <si>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</si>
  <si>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</si>
  <si>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</si>
  <si>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</si>
  <si>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</si>
  <si>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</si>
  <si>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</si>
  <si>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</si>
  <si>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</si>
  <si>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</si>
  <si>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</si>
  <si>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</si>
  <si>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</si>
  <si>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</si>
  <si>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</si>
  <si>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</si>
  <si>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</si>
  <si>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</si>
  <si>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</si>
  <si>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</si>
  <si>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</si>
  <si>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</si>
  <si>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</si>
  <si>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</si>
  <si>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</si>
  <si>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</si>
  <si>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</si>
  <si>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</si>
  <si>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</si>
  <si>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</si>
  <si>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</si>
  <si>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</si>
  <si>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</si>
  <si>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</si>
  <si>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</si>
  <si>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</si>
  <si>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</si>
  <si>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</si>
  <si>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</si>
  <si>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</si>
  <si>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</si>
  <si>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</si>
  <si>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</si>
  <si>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</si>
  <si>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</si>
  <si>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</si>
  <si>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</si>
  <si>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</si>
  <si>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</si>
  <si>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</si>
  <si>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</si>
  <si>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</si>
  <si>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</si>
  <si>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</si>
  <si>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</si>
  <si>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</si>
  <si>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</si>
  <si>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</si>
  <si>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</si>
  <si>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</si>
  <si>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</si>
  <si>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</si>
  <si>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</si>
  <si>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</si>
  <si>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</si>
  <si>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</si>
  <si>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</si>
  <si>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</si>
  <si>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</si>
  <si>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</si>
  <si>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</si>
  <si>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</si>
  <si>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</si>
  <si>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</si>
  <si>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</si>
  <si>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</si>
  <si>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</si>
  <si>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</si>
  <si>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</si>
  <si>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</si>
  <si>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</si>
  <si>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</si>
  <si>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</si>
  <si>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</si>
  <si>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</si>
  <si>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</si>
  <si>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</si>
  <si>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</si>
  <si>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</si>
  <si>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</si>
  <si>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</si>
  <si>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</si>
  <si>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</si>
  <si>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</si>
  <si>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</si>
  <si>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</si>
  <si>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</si>
  <si>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</si>
  <si>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</si>
  <si>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</si>
  <si>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</si>
  <si>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</si>
  <si>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</si>
  <si>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</si>
  <si>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</si>
  <si>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</si>
  <si>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</si>
  <si>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</si>
  <si>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</si>
  <si>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</si>
  <si>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</si>
  <si>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</si>
  <si>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</si>
  <si>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</si>
  <si>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</si>
  <si>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</si>
  <si>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</si>
  <si>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</si>
  <si>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</si>
  <si>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</si>
  <si>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</si>
  <si>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</si>
  <si>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</si>
  <si>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</si>
  <si>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</si>
  <si>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</si>
  <si>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</si>
  <si>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</si>
  <si>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</si>
  <si>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</si>
  <si>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</si>
  <si>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</si>
  <si>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</si>
  <si>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</si>
  <si>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</si>
  <si>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</si>
  <si>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</si>
  <si>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</si>
  <si>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</si>
  <si>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</si>
  <si>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</si>
  <si>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</si>
  <si>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</si>
  <si>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</si>
  <si>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</si>
  <si>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</si>
  <si>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</si>
  <si>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</si>
  <si>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</si>
  <si>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</si>
  <si>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</si>
  <si>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</si>
  <si>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</si>
  <si>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</si>
  <si>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</si>
  <si>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</si>
  <si>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</si>
  <si>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</si>
  <si>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</si>
  <si>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</si>
  <si>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</si>
  <si>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</si>
  <si>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</si>
  <si>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</si>
  <si>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</si>
  <si>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</si>
  <si>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</si>
  <si>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</si>
  <si>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</si>
  <si>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</si>
  <si>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</si>
  <si>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</si>
  <si>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</si>
  <si>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</si>
  <si>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</si>
  <si>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</si>
  <si>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</si>
  <si>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</si>
  <si>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</si>
  <si>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</si>
  <si>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</si>
  <si>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</si>
  <si>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</si>
  <si>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</si>
  <si>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</si>
  <si>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</si>
  <si>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</si>
  <si>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</si>
  <si>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</si>
  <si>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</si>
  <si>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</si>
  <si>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</si>
  <si>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</si>
  <si>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</si>
  <si>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</si>
  <si>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</si>
  <si>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</si>
  <si>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</si>
  <si>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</si>
  <si>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</si>
  <si>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</si>
  <si>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</si>
  <si>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</si>
  <si>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</si>
  <si>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</si>
  <si>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</si>
  <si>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</si>
  <si>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</si>
  <si>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</si>
  <si>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</si>
  <si>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</si>
  <si>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</si>
  <si>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</si>
  <si>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</si>
  <si>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</si>
  <si>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</si>
  <si>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</si>
  <si>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</si>
  <si>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</si>
  <si>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</si>
  <si>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</si>
  <si>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</si>
  <si>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</si>
  <si>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</si>
  <si>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</si>
  <si>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</si>
  <si>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</si>
  <si>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</si>
  <si>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</si>
  <si>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</si>
  <si>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</si>
  <si>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</si>
  <si>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</si>
  <si>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</si>
  <si>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</si>
  <si>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</si>
  <si>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</si>
  <si>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</si>
  <si>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</si>
  <si>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</si>
  <si>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</si>
  <si>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</si>
  <si>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</si>
  <si>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</si>
  <si>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</si>
  <si>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</si>
  <si>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</si>
  <si>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</si>
  <si>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</si>
  <si>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</si>
  <si>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</si>
  <si>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</si>
  <si>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</si>
  <si>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</si>
  <si>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</si>
  <si>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</si>
  <si>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</si>
  <si>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</si>
  <si>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</si>
  <si>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</si>
  <si>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</si>
  <si>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</si>
  <si>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</si>
  <si>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</si>
  <si>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</si>
  <si>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</si>
  <si>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</si>
  <si>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</si>
  <si>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</si>
  <si>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</si>
  <si>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</si>
  <si>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</si>
  <si>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</si>
  <si>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</si>
  <si>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</si>
  <si>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</si>
  <si>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</si>
  <si>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</si>
  <si>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</si>
  <si>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</si>
  <si>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</si>
  <si>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</si>
  <si>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</si>
  <si>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</si>
  <si>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</si>
  <si>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</si>
  <si>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</si>
  <si>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</si>
  <si>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</si>
  <si>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</si>
  <si>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</si>
  <si>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</si>
  <si>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</si>
  <si>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</si>
  <si>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</si>
  <si>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</si>
  <si>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</si>
  <si>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</si>
  <si>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</si>
  <si>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</si>
  <si>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</si>
  <si>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</si>
  <si>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</si>
  <si>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</si>
  <si>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</si>
  <si>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</si>
  <si>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</si>
  <si>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</si>
  <si>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</si>
  <si>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</si>
  <si>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</si>
  <si>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</si>
  <si>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</si>
  <si>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</si>
  <si>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</si>
  <si>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</si>
  <si>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</si>
  <si>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</si>
  <si>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</si>
  <si>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</si>
  <si>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</si>
  <si>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</si>
  <si>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</si>
  <si>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</si>
  <si>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</si>
  <si>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</si>
  <si>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</si>
  <si>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</si>
  <si>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</si>
  <si>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</si>
  <si>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</si>
  <si>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</si>
  <si>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</si>
  <si>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</si>
  <si>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</si>
  <si>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</si>
  <si>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</si>
  <si>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</si>
  <si>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</si>
  <si>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</si>
  <si>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</si>
  <si>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</si>
  <si>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</si>
  <si>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</si>
  <si>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</si>
  <si>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</si>
  <si>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</si>
  <si>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</si>
  <si>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</si>
  <si>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</si>
  <si>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</si>
  <si>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</si>
  <si>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</si>
  <si>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</si>
  <si>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</si>
  <si>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</si>
  <si>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</si>
  <si>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</si>
  <si>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</si>
  <si>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</si>
  <si>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</si>
  <si>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</si>
  <si>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</si>
  <si>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</si>
  <si>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</si>
  <si>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</si>
  <si>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</si>
  <si>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</si>
  <si>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</si>
  <si>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</si>
  <si>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</si>
  <si>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</si>
  <si>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</si>
  <si>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</si>
  <si>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</si>
  <si>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</si>
  <si>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</si>
  <si>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</si>
  <si>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</si>
  <si>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</si>
  <si>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</si>
  <si>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</si>
  <si>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</si>
  <si>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</si>
  <si>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</si>
  <si>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</si>
  <si>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</si>
  <si>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</si>
  <si>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</si>
  <si>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</si>
  <si>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</si>
  <si>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</si>
  <si>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</si>
  <si>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</si>
  <si>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</si>
  <si>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</si>
  <si>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</si>
  <si>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</si>
  <si>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</si>
  <si>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</si>
  <si>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</si>
  <si>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</si>
  <si>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</si>
  <si>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</si>
  <si>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</si>
  <si>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</si>
  <si>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</si>
  <si>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</si>
  <si>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</si>
  <si>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</si>
  <si>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</si>
  <si>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</si>
  <si>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</si>
  <si>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</si>
  <si>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</si>
  <si>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</si>
  <si>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</si>
  <si>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</si>
  <si>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</si>
  <si>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</si>
  <si>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</si>
  <si>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</si>
  <si>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</si>
  <si>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</si>
  <si>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</si>
  <si>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</si>
  <si>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</si>
  <si>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</si>
  <si>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</si>
  <si>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</si>
  <si>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</si>
  <si>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</si>
  <si>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</si>
  <si>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</si>
  <si>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</si>
  <si>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</si>
  <si>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</si>
  <si>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</si>
  <si>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</si>
  <si>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</si>
  <si>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</si>
  <si>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</si>
  <si>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</si>
  <si>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</si>
  <si>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</si>
  <si>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</si>
  <si>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</si>
  <si>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</si>
  <si>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</si>
  <si>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</si>
  <si>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</si>
  <si>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</si>
  <si>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</si>
  <si>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</si>
  <si>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</si>
  <si>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</si>
  <si>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</si>
  <si>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</si>
  <si>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</si>
  <si>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</si>
  <si>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</si>
  <si>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</si>
  <si>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</si>
  <si>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</si>
  <si>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</si>
  <si>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</si>
  <si>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</si>
  <si>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</si>
  <si>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</si>
  <si>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</si>
  <si>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</si>
  <si>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</si>
  <si>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</si>
  <si>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</si>
  <si>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</si>
  <si>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</si>
  <si>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</si>
  <si>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</si>
  <si>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</si>
  <si>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</si>
  <si>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</si>
  <si>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</si>
  <si>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</si>
  <si>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</si>
  <si>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</si>
  <si>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</si>
  <si>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</si>
  <si>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</si>
  <si>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</si>
  <si>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</si>
  <si>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</si>
  <si>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</si>
  <si>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</si>
  <si>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</si>
  <si>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</si>
  <si>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</si>
  <si>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</si>
  <si>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</si>
  <si>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</si>
  <si>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</si>
  <si>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</si>
  <si>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</si>
  <si>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</si>
  <si>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</si>
  <si>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</si>
  <si>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</si>
  <si>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</si>
  <si>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</si>
  <si>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</si>
  <si>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</si>
  <si>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</si>
  <si>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</si>
  <si>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</si>
  <si>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</si>
  <si>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</si>
  <si>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</si>
  <si>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</si>
  <si>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</si>
  <si>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</si>
  <si>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</si>
  <si>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</si>
  <si>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</si>
  <si>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</si>
  <si>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</si>
  <si>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</si>
  <si>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</si>
  <si>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</si>
  <si>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</si>
  <si>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</si>
  <si>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</si>
  <si>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</si>
  <si>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</si>
  <si>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</si>
  <si>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</si>
  <si>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</si>
  <si>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</si>
  <si>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</si>
  <si>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</si>
  <si>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</si>
  <si>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</si>
  <si>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</si>
  <si>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</si>
  <si>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</si>
  <si>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</si>
  <si>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</si>
  <si>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</si>
  <si>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</si>
  <si>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</si>
  <si>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</si>
  <si>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</si>
  <si>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</si>
  <si>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</si>
  <si>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</si>
  <si>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</si>
  <si>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</si>
  <si>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</si>
  <si>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</si>
  <si>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</si>
  <si>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</si>
  <si>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</si>
  <si>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</si>
  <si>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</si>
  <si>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</si>
  <si>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</si>
  <si>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</si>
  <si>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</si>
  <si>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</si>
  <si>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</si>
  <si>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</si>
  <si>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</si>
  <si>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</si>
  <si>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</si>
  <si>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</si>
  <si>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</si>
  <si>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</si>
  <si>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</si>
  <si>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</si>
  <si>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</si>
  <si>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</si>
  <si>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</si>
  <si>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</si>
  <si>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</si>
  <si>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</si>
  <si>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</si>
  <si>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</si>
  <si>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</si>
  <si>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</si>
  <si>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</si>
  <si>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</si>
  <si>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</si>
  <si>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</si>
  <si>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</si>
  <si>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</si>
  <si>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</si>
  <si>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</si>
  <si>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</si>
  <si>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</si>
  <si>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</si>
  <si>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</si>
  <si>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</si>
  <si>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</si>
  <si>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</si>
  <si>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</si>
  <si>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</si>
  <si>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</si>
  <si>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</si>
  <si>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</si>
  <si>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</si>
  <si>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</si>
  <si>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</si>
  <si>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</si>
  <si>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</si>
  <si>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</si>
  <si>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</si>
  <si>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</si>
  <si>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</si>
  <si>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</si>
  <si>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</si>
  <si>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</si>
  <si>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</si>
  <si>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</si>
  <si>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</si>
  <si>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</si>
  <si>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</si>
  <si>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</si>
  <si>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</si>
  <si>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</si>
  <si>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</si>
  <si>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</si>
  <si>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</si>
  <si>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</si>
  <si>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</si>
  <si>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</si>
  <si>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</si>
  <si>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</si>
  <si>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</si>
  <si>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</si>
  <si>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</si>
  <si>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</si>
  <si>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</si>
  <si>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</si>
  <si>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</si>
  <si>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</si>
  <si>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</si>
  <si>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</si>
  <si>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</si>
  <si>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</si>
  <si>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</si>
  <si>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</si>
  <si>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</si>
  <si>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</si>
  <si>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</si>
  <si>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</si>
  <si>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</si>
  <si>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</si>
  <si>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</si>
  <si>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</si>
  <si>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</si>
  <si>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</si>
  <si>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</si>
  <si>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</si>
  <si>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</si>
  <si>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</si>
  <si>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</si>
  <si>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</si>
  <si>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</si>
  <si>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</si>
  <si>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</si>
  <si>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</si>
  <si>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</si>
  <si>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</si>
  <si>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</si>
  <si>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</si>
  <si>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</si>
  <si>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</si>
  <si>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</si>
  <si>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</si>
  <si>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</si>
  <si>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</si>
  <si>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</si>
  <si>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</si>
  <si>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</si>
  <si>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</si>
  <si>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</si>
  <si>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</si>
  <si>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</si>
  <si>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</si>
  <si>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</si>
  <si>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</si>
  <si>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</si>
  <si>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</si>
  <si>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</si>
  <si>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</si>
  <si>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</si>
  <si>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</si>
  <si>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</si>
  <si>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</si>
  <si>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</si>
  <si>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</si>
  <si>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</si>
  <si>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</si>
  <si>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</si>
  <si>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</si>
  <si>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</si>
  <si>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</si>
  <si>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</si>
  <si>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</si>
  <si>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</si>
  <si>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</si>
  <si>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</si>
  <si>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</si>
  <si>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</si>
  <si>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</si>
  <si>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</si>
  <si>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</si>
  <si>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</si>
  <si>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</si>
  <si>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</si>
  <si>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</si>
  <si>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</si>
  <si>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</si>
  <si>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</si>
  <si>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</si>
  <si>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</si>
  <si>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</si>
  <si>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</si>
  <si>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</si>
  <si>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</si>
  <si>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</si>
  <si>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</si>
  <si>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</si>
  <si>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</si>
  <si>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</si>
  <si>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</si>
  <si>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</si>
  <si>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</si>
  <si>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</si>
  <si>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</si>
  <si>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</si>
  <si>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</si>
  <si>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</si>
  <si>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</si>
  <si>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</si>
  <si>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</si>
  <si>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</si>
  <si>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</si>
  <si>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</si>
  <si>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</si>
  <si>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</si>
  <si>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</si>
  <si>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</si>
  <si>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</si>
  <si>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</si>
  <si>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</si>
  <si>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</si>
  <si>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</si>
  <si>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</si>
  <si>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</si>
  <si>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</si>
  <si>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</si>
  <si>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</si>
  <si>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</si>
  <si>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</si>
  <si>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</si>
  <si>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</si>
  <si>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</si>
  <si>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</si>
  <si>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</si>
  <si>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</si>
  <si>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</si>
  <si>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</si>
  <si>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</si>
  <si>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</si>
  <si>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</si>
  <si>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</si>
  <si>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</si>
  <si>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</si>
  <si>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</si>
  <si>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</si>
  <si>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</si>
  <si>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</si>
  <si>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</si>
  <si>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</si>
  <si>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</si>
  <si>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</si>
  <si>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</si>
  <si>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</si>
  <si>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</si>
  <si>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</si>
  <si>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</si>
  <si>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</si>
  <si>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</si>
  <si>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</si>
  <si>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</si>
  <si>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</si>
  <si>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</si>
  <si>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</si>
  <si>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</si>
  <si>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</si>
  <si>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</si>
  <si>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</si>
  <si>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</si>
  <si>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</si>
  <si>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</si>
  <si>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</si>
  <si>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</si>
  <si>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</si>
  <si>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</si>
  <si>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</si>
  <si>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</si>
  <si>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</si>
  <si>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</si>
  <si>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</si>
  <si>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</si>
  <si>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</si>
  <si>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</si>
  <si>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</si>
  <si>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</si>
  <si>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</si>
  <si>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</si>
  <si>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</si>
  <si>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</si>
  <si>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</si>
  <si>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</si>
  <si>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</si>
  <si>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</si>
  <si>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</si>
  <si>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</si>
  <si>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</si>
  <si>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</si>
  <si>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</si>
  <si>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</si>
  <si>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</si>
  <si>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</si>
  <si>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</si>
  <si>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</si>
  <si>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</si>
  <si>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</si>
  <si>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</si>
  <si>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</si>
  <si>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</si>
  <si>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</si>
  <si>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</si>
  <si>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</si>
  <si>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</si>
  <si>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</si>
  <si>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</si>
  <si>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</si>
  <si>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</si>
  <si>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</si>
  <si>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</si>
  <si>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</si>
  <si>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</si>
  <si>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</si>
  <si>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</si>
  <si>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</si>
  <si>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</si>
  <si>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</si>
  <si>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</si>
  <si>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</si>
  <si>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</si>
  <si>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</si>
  <si>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</si>
  <si>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</si>
  <si>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</si>
  <si>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</si>
  <si>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</si>
  <si>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</si>
  <si>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</si>
  <si>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</si>
  <si>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</si>
  <si>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</si>
  <si>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</si>
  <si>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</si>
  <si>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</si>
  <si>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</si>
  <si>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</si>
  <si>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</si>
  <si>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</si>
  <si>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</si>
  <si>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</si>
  <si>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</si>
  <si>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</si>
  <si>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</si>
  <si>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</si>
  <si>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</si>
  <si>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</si>
  <si>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</si>
  <si>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</si>
  <si>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</si>
  <si>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</si>
  <si>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</si>
  <si>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</si>
  <si>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</si>
  <si>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</si>
  <si>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</si>
  <si>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</si>
  <si>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</si>
  <si>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</si>
  <si>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</si>
  <si>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</si>
  <si>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</si>
  <si>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</si>
  <si>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</si>
  <si>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</si>
  <si>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</si>
  <si>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</si>
  <si>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</si>
  <si>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</si>
  <si>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</si>
  <si>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</si>
  <si>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</si>
  <si>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</si>
  <si>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</si>
  <si>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</si>
  <si>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</si>
  <si>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</si>
  <si>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</si>
  <si>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</si>
  <si>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</si>
  <si>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</si>
  <si>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</si>
  <si>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</si>
  <si>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</si>
  <si>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</si>
  <si>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</si>
  <si>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</si>
  <si>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</si>
  <si>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</si>
  <si>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</si>
  <si>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</si>
  <si>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</si>
  <si>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</si>
  <si>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</si>
  <si>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</si>
  <si>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</si>
  <si>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</si>
  <si>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</si>
  <si>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</si>
  <si>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</si>
  <si>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</si>
  <si>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</si>
  <si>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</si>
  <si>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</si>
  <si>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</si>
  <si>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</si>
  <si>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</si>
  <si>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</si>
  <si>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</si>
  <si>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</si>
  <si>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</si>
  <si>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</si>
  <si>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</si>
  <si>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</si>
  <si>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</si>
  <si>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</si>
  <si>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</si>
  <si>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</si>
  <si>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</si>
  <si>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</si>
  <si>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</si>
  <si>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</si>
  <si>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</si>
  <si>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</si>
  <si>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</si>
  <si>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</si>
  <si>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</si>
  <si>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</si>
  <si>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</si>
  <si>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</si>
  <si>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</si>
  <si>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</si>
  <si>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</si>
  <si>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</si>
  <si>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</si>
  <si>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</si>
  <si>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</si>
  <si>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</si>
  <si>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</si>
  <si>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</si>
  <si>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</si>
  <si>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</si>
  <si>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</si>
  <si>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</si>
  <si>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</si>
  <si>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</si>
  <si>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</si>
  <si>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</si>
  <si>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</si>
  <si>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</si>
  <si>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</si>
  <si>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</si>
  <si>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</si>
  <si>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</si>
  <si>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</si>
  <si>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</si>
  <si>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</si>
  <si>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</si>
  <si>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</si>
  <si>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</si>
  <si>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</si>
  <si>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</si>
  <si>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</si>
  <si>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</si>
  <si>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</si>
  <si>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</si>
  <si>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</si>
  <si>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</si>
  <si>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</si>
  <si>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</si>
  <si>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</si>
  <si>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</si>
  <si>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</si>
  <si>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</si>
  <si>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</si>
  <si>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</si>
  <si>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</si>
  <si>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</si>
  <si>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</si>
  <si>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</si>
  <si>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</si>
  <si>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</si>
  <si>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</si>
  <si>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</si>
  <si>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</si>
  <si>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</si>
  <si>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</si>
  <si>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</si>
  <si>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</si>
  <si>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</si>
  <si>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</si>
  <si>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</si>
  <si>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</si>
  <si>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</si>
  <si>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</si>
  <si>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</si>
  <si>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</si>
  <si>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</si>
  <si>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</si>
  <si>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</si>
  <si>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</si>
  <si>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</si>
  <si>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</si>
  <si>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</si>
  <si>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</si>
  <si>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</si>
  <si>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</si>
  <si>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</si>
  <si>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</si>
  <si>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</si>
  <si>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</si>
  <si>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</si>
  <si>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</si>
  <si>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</si>
  <si>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</si>
  <si>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</si>
  <si>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</si>
  <si>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</si>
  <si>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</si>
  <si>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</si>
  <si>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</si>
  <si>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</si>
  <si>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</si>
  <si>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</si>
  <si>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</si>
  <si>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</si>
  <si>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</si>
  <si>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</si>
  <si>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</si>
  <si>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</si>
  <si>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</si>
  <si>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</si>
  <si>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</si>
  <si>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</si>
  <si>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</si>
  <si>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</si>
  <si>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</si>
  <si>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</si>
  <si>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</si>
  <si>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</si>
  <si>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</si>
  <si>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</si>
  <si>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</si>
  <si>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</si>
  <si>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</si>
  <si>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</si>
  <si>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</si>
  <si>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</si>
  <si>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</si>
  <si>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</si>
  <si>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</si>
  <si>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</si>
  <si>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</si>
  <si>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</si>
  <si>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</si>
  <si>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</si>
  <si>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</si>
  <si>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</si>
  <si>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</si>
  <si>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</si>
  <si>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</si>
  <si>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</si>
  <si>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</si>
  <si>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</si>
  <si>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</si>
  <si>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</si>
  <si>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</si>
  <si>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</si>
  <si>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</si>
  <si>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</si>
  <si>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</si>
  <si>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</si>
  <si>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</si>
  <si>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</si>
  <si>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</si>
  <si>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</si>
  <si>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</si>
  <si>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</si>
  <si>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</si>
  <si>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</si>
  <si>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</si>
  <si>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</si>
  <si>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</si>
  <si>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</si>
  <si>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</si>
  <si>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</si>
  <si>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</si>
  <si>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</si>
  <si>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</si>
  <si>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</si>
  <si>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</si>
  <si>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</si>
  <si>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</si>
  <si>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</si>
  <si>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</si>
  <si>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</si>
  <si>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</si>
  <si>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</si>
  <si>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</si>
  <si>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</si>
  <si>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</si>
  <si>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</si>
  <si>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</si>
  <si>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</si>
  <si>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</si>
  <si>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</si>
  <si>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</si>
  <si>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</si>
  <si>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</si>
  <si>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</si>
  <si>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</si>
  <si>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</si>
  <si>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</si>
  <si>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</si>
  <si>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</si>
  <si>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</si>
  <si>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</si>
  <si>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</si>
  <si>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</si>
  <si>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</si>
  <si>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</si>
  <si>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</si>
  <si>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</si>
  <si>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</si>
  <si>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</si>
  <si>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</si>
  <si>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</si>
  <si>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</si>
  <si>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</si>
  <si>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</si>
  <si>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</si>
  <si>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</si>
  <si>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</si>
  <si>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</si>
  <si>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</si>
  <si>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</si>
  <si>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</si>
  <si>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</si>
  <si>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</si>
  <si>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</si>
  <si>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</si>
  <si>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</si>
  <si>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</si>
  <si>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</si>
  <si>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</si>
  <si>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</si>
  <si>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</si>
  <si>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</si>
  <si>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</si>
  <si>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</si>
  <si>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</si>
  <si>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</si>
  <si>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</si>
  <si>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</si>
  <si>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</si>
  <si>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</si>
  <si>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</si>
  <si>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</si>
  <si>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</si>
  <si>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</si>
  <si>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</si>
  <si>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</si>
  <si>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</si>
  <si>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</si>
  <si>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</si>
  <si>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</si>
  <si>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</si>
  <si>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</si>
  <si>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</si>
  <si>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</si>
  <si>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</si>
  <si>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</si>
  <si>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</si>
  <si>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</si>
  <si>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</si>
  <si>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</si>
  <si>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</si>
  <si>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</si>
  <si>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</si>
  <si>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</si>
  <si>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</si>
  <si>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</si>
  <si>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</si>
  <si>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</si>
  <si>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</si>
  <si>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</si>
  <si>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</si>
  <si>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</si>
  <si>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</si>
  <si>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</si>
  <si>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</si>
  <si>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</si>
  <si>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</si>
  <si>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</si>
  <si>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</si>
  <si>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</si>
  <si>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</si>
  <si>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</si>
  <si>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</si>
  <si>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</si>
  <si>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</si>
  <si>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</si>
  <si>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</si>
  <si>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</si>
  <si>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</si>
  <si>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</si>
  <si>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</si>
  <si>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</si>
  <si>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</si>
  <si>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</si>
  <si>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</si>
  <si>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</si>
  <si>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</si>
  <si>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</si>
  <si>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</si>
  <si>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</si>
  <si>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</si>
  <si>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</si>
  <si>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</si>
  <si>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</si>
  <si>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</si>
  <si>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</si>
  <si>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</si>
  <si>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</si>
  <si>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</si>
  <si>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</si>
  <si>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</si>
  <si>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</si>
  <si>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</si>
  <si>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</si>
  <si>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</si>
  <si>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</si>
  <si>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</si>
  <si>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</si>
  <si>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</si>
  <si>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</si>
  <si>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</si>
  <si>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</si>
  <si>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</si>
  <si>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</si>
  <si>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</si>
  <si>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</si>
  <si>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</si>
  <si>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</si>
  <si>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</si>
  <si>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</si>
  <si>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</si>
  <si>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</si>
  <si>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</si>
  <si>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</si>
  <si>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</si>
  <si>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</si>
  <si>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</si>
  <si>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</si>
  <si>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</si>
  <si>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</si>
  <si>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</si>
  <si>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</si>
  <si>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</si>
  <si>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</si>
  <si>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</si>
  <si>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</si>
  <si>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</si>
  <si>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</si>
  <si>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</si>
  <si>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</si>
  <si>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</si>
  <si>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</si>
  <si>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</si>
  <si>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</si>
  <si>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</si>
  <si>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</si>
  <si>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</si>
  <si>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</si>
  <si>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</si>
  <si>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</si>
  <si>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</si>
  <si>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</si>
  <si>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</si>
  <si>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</si>
  <si>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</si>
  <si>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</si>
  <si>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</si>
  <si>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</si>
  <si>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</si>
  <si>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</si>
  <si>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</si>
  <si>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</si>
  <si>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</si>
  <si>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</si>
  <si>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</si>
  <si>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</si>
  <si>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</si>
  <si>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</si>
  <si>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</si>
  <si>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</si>
  <si>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</si>
  <si>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</si>
  <si>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</si>
  <si>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</si>
  <si>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</si>
  <si>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</si>
  <si>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</si>
  <si>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</si>
  <si>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</si>
  <si>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</si>
  <si>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</si>
  <si>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</si>
  <si>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</si>
  <si>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</si>
  <si>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</si>
  <si>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</si>
  <si>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</si>
  <si>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</si>
  <si>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</si>
  <si>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</si>
  <si>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</si>
  <si>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</si>
  <si>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</si>
  <si>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</si>
  <si>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</si>
  <si>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</si>
  <si>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</si>
  <si>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</si>
  <si>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</si>
  <si>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</si>
  <si>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</si>
  <si>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</si>
  <si>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</si>
  <si>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</si>
  <si>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</si>
  <si>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</si>
  <si>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</si>
  <si>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</si>
  <si>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</si>
  <si>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</si>
  <si>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</si>
  <si>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</si>
  <si>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</si>
  <si>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</si>
  <si>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</si>
  <si>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</si>
  <si>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</si>
  <si>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</si>
  <si>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</si>
  <si>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</si>
  <si>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</si>
  <si>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</si>
  <si>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</si>
  <si>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</si>
  <si>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</si>
  <si>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</si>
  <si>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</si>
  <si>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</si>
  <si>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</si>
  <si>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</si>
  <si>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</si>
  <si>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</si>
  <si>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</si>
  <si>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</si>
  <si>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</si>
  <si>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</si>
  <si>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</si>
  <si>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</si>
  <si>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</si>
  <si>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</si>
  <si>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</si>
  <si>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</si>
  <si>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</si>
  <si>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</si>
  <si>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</si>
  <si>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</si>
  <si>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</si>
  <si>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</si>
  <si>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</si>
  <si>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</si>
  <si>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</si>
  <si>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</si>
  <si>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</si>
  <si>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</si>
  <si>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</si>
  <si>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</si>
  <si>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</si>
  <si>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</si>
  <si>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</si>
  <si>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</si>
  <si>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</si>
  <si>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</si>
  <si>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</si>
  <si>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</si>
  <si>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</si>
  <si>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</si>
  <si>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</si>
  <si>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</si>
  <si>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</si>
  <si>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</si>
  <si>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</si>
  <si>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</si>
  <si>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</si>
  <si>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</si>
  <si>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</si>
  <si>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</si>
  <si>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</si>
  <si>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</si>
  <si>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</si>
  <si>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</si>
  <si>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</si>
  <si>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</si>
  <si>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</si>
  <si>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</si>
  <si>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</si>
  <si>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</si>
  <si>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</si>
  <si>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</si>
  <si>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</si>
  <si>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</si>
  <si>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</si>
  <si>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</si>
  <si>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</si>
  <si>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</si>
  <si>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</si>
  <si>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</si>
  <si>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</si>
  <si>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</si>
  <si>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</si>
  <si>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</si>
  <si>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</si>
  <si>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</si>
  <si>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</si>
  <si>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</si>
  <si>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</si>
  <si>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</si>
  <si>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</si>
  <si>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</si>
  <si>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</si>
  <si>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</si>
  <si>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</si>
  <si>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</si>
  <si>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</si>
  <si>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</si>
  <si>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</si>
  <si>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</si>
  <si>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</si>
  <si>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</si>
  <si>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</si>
  <si>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</si>
  <si>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</si>
  <si>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</si>
  <si>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</si>
  <si>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</si>
  <si>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</si>
  <si>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</si>
  <si>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</si>
  <si>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</si>
  <si>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</si>
  <si>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</si>
  <si>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</si>
  <si>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</si>
  <si>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</si>
  <si>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</si>
  <si>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</si>
  <si>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</si>
  <si>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</si>
  <si>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</si>
  <si>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</si>
  <si>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</si>
  <si>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</si>
  <si>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</si>
  <si>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</si>
  <si>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</si>
  <si>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</si>
  <si>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</si>
  <si>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</si>
  <si>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</si>
  <si>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</si>
  <si>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</si>
  <si>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</si>
  <si>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</si>
  <si>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</si>
  <si>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</si>
  <si>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</si>
  <si>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</si>
  <si>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</si>
  <si>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</si>
  <si>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</si>
  <si>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</si>
  <si>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</si>
  <si>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</si>
  <si>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</si>
  <si>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</si>
  <si>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</si>
  <si>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</si>
  <si>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</si>
  <si>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</si>
  <si>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</si>
  <si>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</si>
  <si>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</si>
  <si>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</si>
  <si>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</si>
  <si>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</si>
  <si>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</si>
  <si>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</si>
  <si>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</si>
  <si>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</si>
  <si>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</si>
  <si>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</si>
  <si>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</si>
  <si>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</si>
  <si>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</si>
  <si>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</si>
  <si>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</si>
  <si>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</si>
  <si>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</si>
  <si>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</si>
  <si>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</si>
  <si>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</si>
  <si>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</si>
  <si>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</si>
  <si>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</si>
  <si>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</si>
  <si>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</si>
  <si>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</si>
  <si>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</si>
  <si>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</si>
  <si>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</si>
  <si>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</si>
  <si>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</si>
  <si>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</si>
  <si>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</si>
  <si>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</si>
  <si>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</si>
  <si>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</si>
  <si>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</si>
  <si>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</si>
  <si>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</si>
  <si>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</si>
  <si>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</si>
  <si>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</si>
  <si>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</si>
  <si>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</si>
  <si>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</si>
  <si>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</si>
  <si>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</si>
  <si>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</si>
  <si>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</si>
  <si>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</si>
  <si>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</si>
  <si>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</si>
  <si>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</si>
  <si>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</si>
  <si>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</si>
  <si>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</si>
  <si>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</si>
  <si>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</si>
  <si>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</si>
  <si>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</si>
  <si>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</si>
  <si>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</si>
  <si>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</si>
  <si>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</si>
  <si>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</si>
  <si>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</si>
  <si>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</si>
  <si>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</si>
  <si>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</si>
  <si>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</si>
  <si>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</si>
  <si>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</si>
  <si>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</si>
  <si>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</si>
  <si>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</si>
  <si>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</si>
  <si>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</si>
  <si>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</si>
  <si>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</si>
  <si>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</si>
  <si>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</si>
  <si>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</si>
  <si>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</si>
  <si>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</si>
  <si>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</si>
  <si>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</si>
  <si>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</si>
  <si>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</si>
  <si>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</si>
  <si>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</si>
  <si>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</si>
  <si>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</si>
  <si>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</si>
  <si>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</si>
  <si>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</si>
  <si>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</si>
  <si>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</si>
  <si>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</si>
  <si>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</si>
  <si>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</si>
  <si>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</si>
  <si>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</si>
  <si>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</si>
  <si>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</si>
  <si>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</si>
  <si>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</si>
  <si>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</si>
  <si>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</si>
  <si>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</si>
  <si>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</si>
  <si>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</si>
  <si>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</si>
  <si>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</si>
  <si>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</si>
  <si>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</si>
  <si>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</si>
  <si>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</si>
  <si>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</si>
  <si>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</si>
  <si>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</si>
  <si>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</si>
  <si>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</si>
  <si>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</si>
  <si>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</si>
  <si>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</si>
  <si>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</si>
  <si>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</si>
  <si>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</si>
  <si>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</si>
  <si>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</si>
  <si>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</si>
  <si>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</si>
  <si>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</si>
  <si>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</si>
  <si>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</si>
  <si>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</si>
  <si>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</si>
  <si>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</si>
  <si>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</si>
  <si>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</si>
  <si>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</si>
  <si>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</si>
  <si>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</si>
  <si>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</si>
  <si>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</si>
  <si>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</si>
  <si>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</si>
  <si>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</si>
  <si>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</si>
  <si>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</si>
  <si>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</si>
  <si>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</si>
  <si>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</si>
  <si>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</si>
  <si>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</si>
  <si>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</si>
  <si>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</si>
  <si>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</si>
  <si>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</si>
  <si>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</si>
  <si>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</si>
  <si>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</si>
  <si>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</si>
  <si>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</si>
  <si>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</si>
  <si>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</si>
  <si>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</si>
  <si>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</si>
  <si>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</si>
  <si>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</si>
  <si>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</si>
  <si>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</si>
  <si>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</si>
  <si>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</si>
  <si>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</si>
  <si>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</si>
  <si>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</si>
  <si>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</si>
  <si>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</si>
  <si>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</si>
  <si>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</si>
  <si>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</si>
  <si>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</si>
  <si>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</si>
  <si>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</si>
  <si>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</si>
  <si>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</si>
  <si>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</si>
  <si>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</si>
  <si>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</si>
  <si>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</si>
  <si>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</si>
  <si>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</si>
  <si>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</si>
  <si>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</si>
  <si>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</si>
  <si>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</si>
  <si>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</si>
  <si>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</si>
  <si>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</si>
  <si>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</si>
  <si>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</si>
  <si>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</si>
  <si>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</si>
  <si>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</si>
  <si>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</si>
  <si>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</si>
  <si>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</si>
  <si>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</si>
  <si>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</si>
  <si>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</si>
  <si>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</si>
  <si>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</si>
  <si>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</si>
  <si>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</si>
  <si>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</si>
  <si>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</si>
  <si>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</si>
  <si>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</si>
  <si>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</si>
  <si>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</si>
  <si>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</si>
  <si>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</si>
  <si>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</si>
  <si>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</si>
  <si>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</si>
  <si>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</si>
  <si>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</si>
  <si>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</si>
  <si>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</si>
  <si>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</si>
  <si>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</si>
  <si>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</si>
  <si>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</si>
  <si>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</si>
  <si>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</si>
  <si>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</si>
  <si>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</si>
  <si>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</si>
  <si>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</si>
  <si>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</si>
  <si>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</si>
  <si>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</si>
  <si>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</si>
  <si>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</si>
  <si>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</si>
  <si>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</si>
  <si>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</si>
  <si>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</si>
  <si>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</si>
  <si>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</si>
  <si>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</si>
  <si>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</si>
  <si>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</si>
  <si>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</si>
  <si>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</si>
  <si>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</si>
  <si>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</si>
  <si>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</si>
  <si>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</si>
  <si>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</si>
  <si>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</si>
  <si>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</si>
  <si>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</si>
  <si>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</si>
  <si>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</si>
  <si>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</si>
  <si>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</si>
  <si>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</si>
  <si>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</si>
  <si>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</si>
  <si>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</si>
  <si>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</si>
  <si>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</si>
  <si>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</si>
  <si>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</si>
  <si>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</si>
  <si>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</si>
  <si>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</si>
  <si>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</si>
  <si>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</si>
  <si>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</si>
  <si>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</si>
  <si>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</si>
  <si>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</si>
  <si>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</si>
  <si>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</si>
  <si>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</si>
  <si>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</si>
  <si>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</si>
  <si>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</si>
  <si>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</si>
  <si>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</si>
  <si>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</si>
  <si>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</si>
  <si>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</si>
  <si>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</si>
  <si>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</si>
  <si>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</si>
  <si>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</si>
  <si>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</si>
  <si>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</si>
  <si>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</si>
  <si>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</si>
  <si>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</si>
  <si>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</si>
  <si>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</si>
  <si>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</si>
  <si>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</si>
  <si>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</si>
  <si>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</si>
  <si>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</si>
  <si>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</si>
  <si>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</si>
  <si>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</si>
  <si>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</si>
  <si>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</si>
  <si>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</si>
  <si>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</si>
  <si>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</si>
  <si>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</si>
  <si>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</si>
  <si>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</si>
  <si>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</si>
  <si>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</si>
  <si>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</si>
  <si>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</si>
  <si>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</si>
  <si>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</si>
  <si>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</si>
  <si>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</si>
  <si>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</si>
  <si>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</si>
  <si>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</si>
  <si>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</si>
  <si>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</si>
  <si>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</si>
  <si>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</si>
  <si>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</si>
  <si>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</si>
  <si>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</si>
  <si>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</si>
  <si>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</si>
  <si>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</si>
  <si>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</si>
  <si>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</si>
  <si>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</si>
  <si>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</si>
  <si>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</si>
  <si>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</si>
  <si>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</si>
  <si>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</si>
  <si>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</si>
  <si>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</si>
  <si>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</si>
  <si>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</si>
  <si>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</si>
  <si>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</si>
  <si>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</si>
  <si>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</si>
  <si>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</si>
  <si>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</si>
  <si>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</si>
  <si>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</si>
  <si>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</si>
  <si>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</si>
  <si>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</si>
  <si>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</si>
  <si>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</si>
  <si>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</si>
  <si>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</si>
  <si>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</si>
  <si>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</si>
  <si>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</si>
  <si>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</si>
  <si>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</si>
  <si>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</si>
  <si>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</si>
  <si>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</si>
  <si>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</si>
  <si>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</si>
  <si>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</si>
  <si>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</si>
  <si>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</si>
  <si>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</si>
  <si>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</si>
  <si>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</si>
  <si>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</si>
  <si>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</si>
  <si>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</si>
  <si>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</si>
  <si>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</si>
  <si>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</si>
  <si>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</si>
  <si>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</si>
  <si>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</si>
  <si>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</si>
  <si>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</si>
  <si>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</si>
  <si>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</si>
  <si>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</si>
  <si>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</si>
  <si>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</si>
  <si>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</si>
  <si>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</si>
  <si>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</si>
  <si>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</si>
  <si>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</si>
  <si>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</si>
  <si>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</si>
  <si>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</si>
  <si>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</si>
  <si>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</si>
  <si>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</si>
  <si>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</si>
  <si>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</si>
  <si>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</si>
  <si>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</si>
  <si>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</si>
  <si>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</si>
  <si>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</si>
  <si>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</si>
  <si>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</si>
  <si>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</si>
  <si>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</si>
  <si>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</si>
  <si>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</si>
  <si>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</si>
  <si>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</si>
  <si>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</si>
  <si>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</si>
  <si>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</si>
  <si>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</si>
  <si>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</si>
  <si>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</si>
  <si>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</si>
  <si>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</si>
  <si>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</si>
  <si>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</si>
  <si>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</si>
  <si>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</si>
  <si>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</si>
  <si>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</si>
  <si>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</si>
  <si>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</si>
  <si>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</si>
  <si>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</si>
  <si>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</si>
  <si>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</si>
  <si>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</si>
  <si>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</si>
  <si>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</si>
  <si>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</si>
  <si>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</si>
  <si>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</si>
  <si>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</si>
  <si>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</si>
  <si>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</si>
  <si>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</si>
  <si>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</si>
  <si>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</si>
  <si>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</si>
  <si>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</si>
  <si>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</si>
  <si>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</si>
  <si>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</si>
  <si>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</si>
  <si>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</si>
  <si>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</si>
  <si>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</si>
  <si>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</si>
  <si>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</si>
  <si>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</si>
  <si>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</si>
  <si>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</si>
  <si>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</si>
  <si>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</si>
  <si>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</si>
  <si>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</si>
  <si>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</si>
  <si>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</si>
  <si>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</si>
  <si>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</si>
  <si>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</si>
  <si>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</si>
  <si>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</si>
  <si>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</si>
  <si>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</si>
  <si>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</si>
  <si>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</si>
  <si>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</si>
  <si>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</si>
  <si>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</si>
  <si>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</si>
  <si>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</si>
  <si>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</si>
  <si>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</si>
  <si>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</si>
  <si>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</si>
  <si>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</si>
  <si>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</si>
  <si>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</si>
  <si>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</si>
  <si>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</si>
  <si>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</si>
  <si>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</si>
  <si>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</si>
  <si>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</si>
  <si>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</si>
  <si>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</si>
  <si>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</si>
  <si>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</si>
  <si>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</si>
  <si>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</si>
  <si>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</si>
  <si>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</si>
  <si>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</si>
  <si>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</si>
  <si>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</si>
  <si>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</si>
  <si>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</si>
  <si>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</si>
  <si>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</si>
  <si>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</si>
  <si>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</si>
  <si>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</si>
  <si>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</si>
  <si>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</si>
  <si>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</si>
  <si>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</si>
  <si>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</si>
  <si>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</si>
  <si>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</si>
  <si>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</si>
  <si>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</si>
  <si>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</si>
  <si>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</si>
  <si>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</si>
  <si>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</si>
  <si>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</si>
  <si>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</si>
  <si>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</si>
  <si>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</si>
  <si>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</si>
  <si>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</si>
  <si>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</si>
  <si>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</si>
  <si>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</si>
  <si>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</si>
  <si>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</si>
  <si>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</si>
  <si>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</si>
  <si>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</si>
  <si>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</si>
  <si>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</si>
  <si>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</si>
  <si>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</si>
  <si>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</si>
  <si>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</si>
  <si>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</si>
  <si>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</si>
  <si>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</si>
  <si>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</si>
  <si>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</si>
  <si>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</si>
  <si>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</si>
  <si>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</si>
  <si>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</si>
  <si>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</si>
  <si>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</si>
  <si>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</si>
  <si>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</si>
  <si>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</si>
  <si>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</si>
  <si>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</si>
  <si>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</si>
  <si>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</si>
  <si>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</si>
  <si>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</si>
  <si>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</si>
  <si>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</si>
  <si>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</si>
  <si>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</si>
  <si>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</si>
  <si>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</si>
  <si>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</si>
  <si>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</si>
  <si>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</si>
  <si>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</si>
  <si>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</si>
  <si>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</si>
  <si>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</si>
  <si>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</si>
  <si>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</si>
  <si>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</si>
  <si>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</si>
  <si>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</si>
  <si>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</si>
  <si>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</si>
  <si>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</si>
  <si>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</si>
  <si>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</si>
  <si>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</si>
  <si>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</si>
  <si>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</si>
  <si>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</si>
  <si>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</si>
  <si>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</si>
  <si>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</si>
  <si>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</si>
  <si>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</si>
  <si>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</si>
  <si>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</si>
  <si>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</si>
  <si>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</si>
  <si>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</si>
  <si>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</si>
  <si>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</si>
  <si>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</si>
  <si>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</si>
  <si>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</si>
  <si>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</si>
  <si>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</si>
  <si>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</si>
  <si>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</si>
  <si>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</si>
  <si>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</si>
  <si>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</si>
  <si>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</si>
  <si>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</si>
  <si>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</si>
  <si>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</si>
  <si>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</si>
  <si>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</si>
  <si>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</si>
  <si>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</si>
  <si>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</si>
  <si>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</si>
  <si>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</si>
  <si>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</si>
  <si>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</si>
  <si>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</si>
  <si>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</si>
  <si>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</si>
  <si>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</si>
  <si>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</si>
  <si>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</si>
  <si>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</si>
  <si>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</si>
  <si>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</si>
  <si>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</si>
  <si>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</si>
  <si>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</si>
  <si>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</si>
  <si>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</si>
  <si>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</si>
  <si>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</si>
  <si>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</si>
  <si>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</si>
  <si>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</si>
  <si>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</si>
  <si>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</si>
  <si>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</si>
  <si>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</si>
  <si>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</si>
  <si>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</si>
  <si>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</si>
  <si>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</si>
  <si>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</si>
  <si>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</si>
  <si>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</si>
  <si>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</si>
  <si>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</si>
  <si>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</si>
  <si>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</si>
  <si>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</si>
  <si>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</si>
  <si>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</si>
  <si>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</si>
  <si>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</si>
  <si>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</si>
  <si>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</si>
  <si>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</si>
  <si>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</si>
  <si>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</si>
  <si>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</si>
  <si>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</si>
  <si>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</si>
  <si>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</si>
  <si>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</si>
  <si>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</si>
  <si>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</si>
  <si>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</si>
  <si>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</si>
  <si>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</si>
  <si>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</si>
  <si>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</si>
  <si>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</si>
  <si>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</si>
  <si>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</si>
  <si>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</si>
  <si>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</si>
  <si>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</si>
  <si>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</si>
  <si>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</si>
  <si>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</si>
  <si>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</si>
  <si>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</si>
  <si>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</si>
  <si>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</si>
  <si>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</si>
  <si>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</si>
  <si>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</si>
  <si>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</si>
  <si>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</si>
  <si>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</si>
  <si>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</si>
  <si>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</si>
  <si>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</si>
  <si>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</si>
  <si>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</si>
  <si>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</si>
  <si>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</si>
  <si>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</si>
  <si>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</si>
  <si>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</si>
  <si>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</si>
  <si>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</si>
  <si>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</si>
  <si>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</si>
  <si>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</si>
  <si>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</si>
  <si>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</si>
  <si>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</si>
  <si>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</si>
  <si>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</si>
  <si>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</si>
  <si>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</si>
  <si>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</si>
  <si>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</si>
  <si>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</si>
  <si>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</si>
  <si>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</si>
  <si>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</si>
  <si>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</si>
  <si>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</si>
  <si>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</si>
  <si>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</si>
  <si>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</si>
  <si>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</si>
  <si>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</si>
  <si>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</si>
  <si>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</si>
  <si>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</si>
  <si>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</si>
  <si>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</si>
  <si>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</si>
  <si>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</si>
  <si>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</si>
  <si>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</si>
  <si>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</si>
  <si>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</si>
  <si>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</si>
  <si>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</si>
  <si>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</si>
  <si>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</si>
  <si>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</si>
  <si>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</si>
  <si>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</si>
  <si>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</si>
  <si>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</si>
  <si>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</si>
  <si>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</si>
  <si>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</si>
  <si>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</si>
  <si>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</si>
  <si>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</si>
  <si>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</si>
  <si>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</si>
  <si>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</si>
  <si>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</si>
  <si>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</si>
  <si>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</si>
  <si>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</si>
  <si>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</si>
  <si>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</si>
  <si>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</si>
  <si>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</si>
  <si>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</si>
  <si>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</si>
  <si>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</si>
  <si>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</si>
  <si>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</si>
  <si>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</si>
  <si>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</si>
  <si>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</si>
  <si>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</si>
  <si>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</si>
  <si>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</si>
  <si>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</si>
  <si>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</si>
  <si>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</si>
  <si>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</si>
  <si>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</si>
  <si>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</si>
  <si>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</si>
  <si>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</si>
  <si>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</si>
  <si>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</si>
  <si>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</si>
  <si>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</si>
  <si>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</si>
  <si>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</si>
  <si>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</si>
  <si>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</si>
  <si>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</si>
  <si>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</si>
  <si>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</si>
  <si>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</si>
  <si>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</si>
  <si>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</si>
  <si>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</si>
  <si>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</si>
  <si>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</si>
  <si>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</si>
  <si>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</si>
  <si>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</si>
  <si>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</si>
  <si>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</si>
  <si>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</si>
  <si>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</si>
  <si>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</si>
  <si>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</si>
  <si>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</si>
  <si>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</si>
  <si>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</si>
  <si>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</si>
  <si>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</si>
  <si>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</si>
  <si>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</si>
  <si>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</si>
  <si>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</si>
  <si>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</si>
  <si>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</si>
  <si>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</si>
  <si>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</si>
  <si>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</si>
  <si>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</si>
  <si>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</si>
  <si>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</si>
  <si>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</si>
  <si>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</si>
  <si>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</si>
  <si>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</si>
  <si>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</si>
  <si>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</si>
  <si>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</si>
  <si>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</si>
  <si>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</si>
  <si>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</si>
  <si>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</si>
  <si>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</si>
  <si>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</si>
  <si>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</si>
  <si>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</si>
  <si>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</si>
  <si>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</si>
  <si>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</si>
  <si>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</si>
  <si>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</si>
  <si>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</si>
  <si>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</si>
  <si>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</si>
  <si>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</si>
  <si>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</si>
  <si>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</si>
  <si>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</si>
  <si>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</si>
  <si>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</si>
  <si>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</si>
  <si>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</si>
  <si>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</si>
  <si>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</si>
  <si>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</si>
  <si>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</si>
  <si>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</si>
  <si>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</si>
  <si>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</si>
  <si>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</si>
  <si>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</si>
  <si>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</si>
  <si>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</si>
  <si>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</si>
  <si>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</si>
  <si>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</si>
  <si>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</si>
  <si>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</si>
  <si>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</si>
  <si>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</si>
  <si>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</si>
  <si>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</si>
  <si>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</si>
  <si>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</si>
  <si>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</si>
  <si>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</si>
  <si>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</si>
  <si>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</si>
  <si>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</si>
  <si>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</si>
  <si>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</si>
  <si>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</si>
  <si>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</si>
  <si>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</si>
  <si>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</si>
  <si>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</si>
  <si>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</si>
  <si>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</si>
  <si>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</si>
  <si>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</si>
  <si>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</si>
  <si>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</si>
  <si>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</si>
  <si>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</si>
  <si>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</si>
  <si>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</si>
  <si>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</si>
  <si>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</si>
  <si>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</si>
  <si>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</si>
  <si>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</si>
  <si>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</si>
  <si>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</si>
  <si>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</si>
  <si>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</si>
  <si>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</si>
  <si>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</si>
  <si>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</si>
  <si>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</si>
  <si>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</si>
  <si>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</si>
  <si>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</si>
  <si>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</si>
  <si>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</si>
  <si>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</si>
  <si>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</si>
  <si>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</si>
  <si>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</si>
  <si>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</si>
  <si>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</si>
  <si>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</si>
  <si>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</si>
  <si>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</si>
  <si>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</si>
  <si>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</si>
  <si>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</si>
  <si>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</si>
  <si>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</si>
  <si>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</si>
  <si>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</si>
  <si>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</si>
  <si>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</si>
  <si>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</si>
  <si>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</si>
  <si>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</si>
  <si>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</si>
  <si>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</si>
  <si>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</si>
  <si>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</si>
  <si>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</si>
  <si>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</si>
  <si>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</si>
  <si>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</si>
  <si>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</si>
  <si>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</si>
  <si>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</si>
  <si>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</si>
  <si>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</si>
  <si>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</si>
  <si>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</si>
  <si>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</si>
  <si>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</si>
  <si>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</si>
  <si>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</si>
  <si>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</si>
  <si>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</si>
  <si>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</si>
  <si>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</si>
  <si>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</si>
  <si>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</si>
  <si>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</si>
  <si>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</si>
  <si>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</si>
  <si>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</si>
  <si>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</si>
  <si>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</si>
  <si>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</si>
  <si>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</si>
  <si>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</si>
  <si>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</si>
  <si>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</si>
  <si>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</si>
  <si>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</si>
  <si>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</si>
  <si>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</si>
  <si>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</si>
  <si>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</si>
  <si>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</si>
  <si>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</si>
  <si>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</si>
  <si>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</si>
  <si>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</si>
  <si>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</si>
  <si>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</si>
  <si>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</si>
  <si>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</si>
  <si>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</si>
  <si>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</si>
  <si>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</si>
  <si>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</si>
  <si>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</si>
  <si>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</si>
  <si>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</si>
  <si>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</si>
  <si>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</si>
  <si>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</si>
  <si>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</si>
  <si>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</si>
  <si>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</si>
  <si>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</si>
  <si>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</si>
  <si>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</si>
  <si>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</si>
  <si>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</si>
  <si>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</si>
  <si>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</si>
  <si>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</si>
  <si>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</si>
  <si>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</si>
  <si>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</si>
  <si>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</si>
  <si>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</si>
  <si>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</si>
  <si>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</si>
  <si>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</si>
  <si>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</si>
  <si>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</si>
  <si>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</si>
  <si>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</si>
  <si>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</si>
  <si>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</si>
  <si>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</si>
  <si>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</si>
  <si>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</si>
  <si>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</si>
  <si>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</si>
  <si>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</si>
  <si>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</si>
  <si>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</si>
  <si>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</si>
  <si>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</si>
  <si>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</si>
  <si>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</si>
  <si>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</si>
  <si>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</si>
  <si>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</si>
  <si>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</si>
  <si>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</si>
  <si>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</si>
  <si>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</si>
  <si>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</si>
  <si>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</si>
  <si>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</si>
  <si>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</si>
  <si>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</si>
  <si>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</si>
  <si>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</si>
  <si>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</si>
  <si>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</si>
  <si>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</si>
  <si>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</si>
  <si>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</si>
  <si>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</si>
  <si>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</si>
  <si>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</si>
  <si>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</si>
  <si>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</si>
  <si>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</si>
  <si>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</si>
  <si>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</si>
  <si>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</si>
  <si>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</si>
  <si>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</si>
  <si>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</si>
  <si>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</si>
  <si>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</si>
  <si>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</si>
  <si>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</si>
  <si>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</si>
  <si>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</si>
  <si>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</si>
  <si>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</si>
  <si>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</si>
  <si>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</si>
  <si>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</si>
  <si>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</si>
  <si>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</si>
  <si>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</si>
  <si>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</si>
  <si>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</si>
  <si>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</si>
  <si>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</si>
  <si>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</si>
  <si>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</si>
  <si>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</si>
  <si>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</si>
  <si>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</si>
  <si>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</si>
  <si>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</si>
  <si>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</si>
  <si>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</si>
  <si>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</si>
  <si>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</si>
  <si>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</si>
  <si>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</si>
  <si>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</si>
  <si>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</si>
  <si>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</si>
  <si>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</si>
  <si>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</si>
  <si>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</si>
  <si>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</si>
  <si>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</si>
  <si>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</si>
  <si>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</si>
  <si>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</si>
  <si>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</si>
  <si>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</si>
  <si>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</si>
  <si>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</si>
  <si>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</si>
  <si>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</si>
  <si>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</si>
  <si>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</si>
  <si>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</si>
  <si>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</si>
  <si>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</si>
  <si>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</si>
  <si>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</si>
  <si>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</si>
  <si>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</si>
  <si>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</si>
  <si>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</si>
  <si>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</si>
  <si>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</si>
  <si>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</si>
  <si>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</si>
  <si>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</si>
  <si>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</si>
  <si>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</si>
  <si>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</si>
  <si>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</si>
  <si>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</si>
  <si>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</si>
  <si>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</si>
  <si>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</si>
  <si>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</si>
  <si>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</si>
  <si>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</si>
  <si>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</si>
  <si>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</si>
  <si>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</si>
  <si>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</si>
  <si>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</si>
  <si>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</si>
  <si>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</si>
  <si>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</si>
  <si>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</si>
  <si>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</si>
  <si>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</si>
  <si>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</si>
  <si>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</si>
  <si>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</si>
  <si>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</si>
  <si>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</si>
  <si>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</si>
  <si>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</si>
  <si>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</si>
  <si>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</si>
  <si>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</si>
  <si>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</si>
  <si>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</si>
  <si>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</si>
  <si>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</si>
  <si>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</si>
  <si>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</si>
  <si>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</si>
  <si>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</si>
  <si>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</si>
  <si>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</si>
  <si>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</si>
  <si>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</si>
  <si>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</si>
  <si>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</si>
  <si>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</si>
  <si>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</si>
  <si>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</si>
  <si>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</si>
  <si>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</si>
  <si>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</si>
  <si>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</si>
  <si>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</si>
  <si>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</si>
  <si>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</si>
  <si>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</si>
  <si>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</si>
  <si>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</si>
  <si>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</si>
  <si>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</si>
  <si>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</si>
  <si>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</si>
  <si>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</si>
  <si>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</si>
  <si>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</si>
  <si>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</si>
  <si>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</si>
  <si>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</si>
  <si>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</si>
  <si>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</si>
  <si>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</si>
  <si>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</si>
  <si>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</si>
  <si>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</si>
  <si>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</si>
  <si>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</si>
  <si>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</si>
  <si>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</si>
  <si>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</si>
  <si>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</si>
  <si>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</si>
  <si>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</si>
  <si>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</si>
  <si>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</si>
  <si>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</si>
  <si>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</si>
  <si>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</si>
  <si>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</si>
  <si>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</si>
  <si>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</si>
  <si>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</si>
  <si>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</si>
  <si>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</si>
  <si>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</si>
  <si>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</si>
  <si>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</si>
  <si>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</si>
  <si>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</si>
  <si>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</si>
  <si>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</si>
  <si>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</si>
  <si>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</si>
  <si>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</si>
  <si>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</si>
  <si>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</si>
  <si>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</si>
  <si>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</si>
  <si>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</si>
  <si>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</si>
  <si>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</si>
  <si>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</si>
  <si>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</si>
  <si>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</si>
  <si>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</si>
  <si>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</si>
  <si>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</si>
  <si>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</si>
  <si>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</si>
  <si>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</si>
  <si>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</si>
  <si>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</si>
  <si>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</si>
  <si>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</si>
  <si>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</si>
  <si>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</si>
  <si>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</si>
  <si>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</si>
  <si>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</si>
  <si>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</si>
  <si>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</si>
  <si>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</si>
  <si>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</si>
  <si>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</si>
  <si>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</si>
  <si>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</si>
  <si>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</si>
  <si>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</si>
  <si>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</si>
  <si>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</si>
  <si>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</si>
  <si>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</si>
  <si>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</si>
  <si>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</si>
  <si>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</si>
  <si>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</si>
  <si>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</si>
  <si>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</si>
  <si>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</si>
  <si>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</si>
  <si>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</si>
  <si>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</si>
  <si>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</si>
  <si>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</si>
  <si>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</si>
  <si>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</si>
  <si>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</si>
  <si>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</si>
  <si>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</si>
  <si>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</si>
  <si>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</si>
  <si>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</si>
  <si>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</si>
  <si>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</si>
  <si>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</si>
  <si>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</si>
  <si>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</si>
  <si>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</si>
  <si>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</si>
  <si>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</si>
  <si>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</si>
  <si>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</si>
  <si>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</si>
  <si>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</si>
  <si>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</si>
  <si>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</si>
  <si>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</si>
  <si>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</si>
  <si>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</si>
  <si>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</si>
  <si>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</si>
  <si>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</si>
  <si>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</si>
  <si>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</si>
  <si>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</si>
  <si>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</si>
  <si>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</si>
  <si>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</si>
  <si>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</si>
  <si>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</si>
  <si>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</si>
  <si>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</si>
  <si>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</si>
  <si>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</si>
  <si>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</si>
  <si>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</si>
  <si>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</si>
  <si>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</si>
  <si>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</si>
  <si>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</si>
  <si>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</si>
  <si>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</si>
  <si>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</si>
  <si>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</si>
  <si>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</si>
  <si>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</si>
  <si>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</si>
  <si>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</si>
  <si>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</si>
  <si>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</si>
  <si>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</si>
  <si>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</si>
  <si>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</si>
  <si>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</si>
  <si>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</si>
  <si>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</si>
  <si>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</si>
  <si>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</si>
  <si>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</si>
  <si>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</si>
  <si>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</si>
  <si>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</si>
  <si>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</si>
  <si>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</si>
  <si>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</si>
  <si>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</si>
  <si>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</si>
  <si>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</si>
  <si>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</si>
  <si>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</si>
  <si>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</si>
  <si>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</si>
  <si>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</si>
  <si>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</si>
  <si>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</si>
  <si>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</si>
  <si>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</si>
  <si>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</si>
  <si>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</si>
  <si>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</si>
  <si>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</si>
  <si>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</si>
  <si>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</si>
  <si>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</si>
  <si>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</si>
  <si>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</si>
  <si>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</si>
  <si>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</si>
  <si>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</si>
  <si>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</si>
  <si>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</si>
  <si>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</si>
  <si>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</si>
  <si>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</si>
  <si>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</si>
  <si>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</si>
  <si>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</si>
  <si>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</si>
  <si>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</si>
  <si>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</si>
  <si>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</si>
  <si>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</si>
  <si>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</si>
  <si>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</si>
  <si>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</si>
  <si>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</si>
  <si>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</si>
  <si>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</si>
  <si>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</si>
  <si>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</si>
  <si>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</si>
  <si>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</si>
  <si>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</si>
  <si>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</si>
  <si>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</si>
  <si>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</si>
  <si>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</si>
  <si>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</si>
  <si>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</si>
  <si>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</si>
  <si>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</si>
  <si>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</si>
  <si>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</si>
  <si>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</si>
  <si>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</si>
  <si>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</si>
  <si>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</si>
  <si>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</si>
  <si>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</si>
  <si>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</si>
  <si>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</si>
  <si>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</si>
  <si>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</si>
  <si>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</si>
  <si>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</si>
  <si>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</si>
  <si>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</si>
  <si>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</si>
  <si>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</si>
  <si>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</si>
  <si>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</si>
  <si>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</si>
  <si>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</si>
  <si>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</si>
  <si>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</si>
  <si>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</si>
  <si>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</si>
  <si>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</si>
  <si>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</si>
  <si>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</si>
  <si>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</si>
  <si>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</si>
  <si>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</si>
  <si>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</si>
  <si>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</si>
  <si>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</si>
  <si>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</si>
  <si>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</si>
  <si>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</si>
  <si>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</si>
  <si>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</si>
  <si>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</si>
  <si>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</si>
  <si>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</si>
  <si>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</si>
  <si>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</si>
  <si>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</si>
  <si>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</si>
  <si>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</si>
  <si>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</si>
  <si>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</si>
  <si>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</si>
  <si>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</si>
  <si>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</si>
  <si>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</si>
  <si>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</si>
  <si>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</si>
  <si>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</si>
  <si>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</si>
  <si>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</si>
  <si>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</si>
  <si>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</si>
  <si>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</si>
  <si>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</si>
  <si>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</si>
  <si>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</si>
  <si>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</si>
  <si>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</si>
  <si>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</si>
  <si>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</si>
  <si>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</si>
  <si>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</si>
  <si>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</si>
  <si>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</si>
  <si>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</si>
  <si>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</si>
  <si>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</si>
  <si>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</si>
  <si>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</si>
  <si>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</si>
  <si>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</si>
  <si>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</si>
  <si>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</si>
  <si>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</si>
  <si>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</si>
  <si>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</si>
  <si>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</si>
  <si>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</si>
  <si>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</si>
  <si>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</si>
  <si>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</si>
  <si>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</si>
  <si>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</si>
  <si>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</si>
  <si>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</si>
  <si>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</si>
  <si>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</si>
  <si>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</si>
  <si>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</si>
  <si>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</si>
  <si>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</si>
  <si>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</si>
  <si>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</si>
  <si>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</si>
  <si>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</si>
  <si>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</si>
  <si>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</si>
  <si>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</si>
  <si>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</si>
  <si>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</si>
  <si>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</si>
  <si>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</si>
  <si>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</si>
  <si>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</si>
  <si>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</si>
  <si>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</si>
  <si>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</si>
  <si>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</si>
  <si>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</si>
  <si>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</si>
  <si>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</si>
  <si>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</si>
  <si>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</si>
  <si>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</si>
  <si>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</si>
  <si>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</si>
  <si>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</si>
  <si>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</si>
  <si>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</si>
  <si>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</si>
  <si>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</si>
  <si>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</si>
  <si>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</si>
  <si>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</si>
  <si>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</si>
  <si>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</si>
  <si>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</si>
  <si>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</si>
  <si>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</si>
  <si>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</si>
  <si>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</si>
  <si>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</si>
  <si>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</si>
  <si>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</si>
  <si>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</si>
  <si>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</si>
  <si>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</si>
  <si>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</si>
  <si>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</si>
  <si>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</si>
  <si>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</si>
  <si>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</si>
  <si>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</si>
  <si>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</si>
  <si>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</si>
  <si>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</si>
  <si>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</si>
  <si>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</si>
  <si>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</si>
  <si>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</si>
  <si>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</si>
  <si>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</si>
  <si>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</si>
  <si>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</si>
  <si>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</si>
  <si>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</si>
  <si>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</si>
  <si>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</si>
  <si>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</si>
  <si>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</si>
  <si>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</si>
  <si>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</si>
  <si>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</si>
  <si>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</si>
  <si>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</si>
  <si>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</si>
  <si>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</si>
  <si>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</si>
  <si>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</si>
  <si>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</si>
  <si>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</si>
  <si>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</si>
  <si>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</si>
  <si>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</si>
  <si>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</si>
  <si>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</si>
  <si>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</si>
  <si>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</si>
  <si>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</si>
  <si>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</si>
  <si>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</si>
  <si>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</si>
  <si>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</si>
  <si>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</si>
  <si>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</si>
  <si>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</si>
  <si>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</si>
  <si>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</si>
  <si>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</si>
  <si>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</si>
  <si>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</si>
  <si>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</si>
  <si>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</si>
  <si>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</si>
  <si>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</si>
  <si>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</si>
  <si>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</si>
  <si>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</si>
  <si>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</si>
  <si>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</si>
  <si>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</si>
  <si>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</si>
  <si>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</si>
  <si>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</si>
  <si>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</si>
  <si>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</si>
  <si>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</si>
  <si>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</si>
  <si>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</si>
  <si>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</si>
  <si>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</si>
  <si>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</si>
  <si>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</si>
  <si>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</si>
  <si>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</si>
  <si>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</si>
  <si>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</si>
  <si>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</si>
  <si>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</si>
  <si>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</si>
  <si>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</si>
  <si>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</si>
  <si>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</si>
  <si>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</si>
  <si>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</si>
  <si>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</si>
  <si>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</si>
  <si>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</si>
  <si>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</si>
  <si>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</si>
  <si>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</si>
  <si>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</si>
  <si>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</si>
  <si>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</si>
  <si>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</si>
  <si>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</si>
  <si>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</si>
  <si>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</si>
  <si>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</si>
  <si>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</si>
  <si>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</si>
  <si>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</si>
  <si>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</si>
  <si>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</si>
  <si>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</si>
  <si>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</si>
  <si>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</si>
  <si>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</si>
  <si>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</si>
  <si>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</si>
  <si>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</si>
  <si>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</si>
  <si>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</si>
  <si>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</si>
  <si>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</si>
  <si>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</si>
  <si>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</si>
  <si>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</si>
  <si>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</si>
  <si>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</si>
  <si>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</si>
  <si>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</si>
  <si>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</si>
  <si>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</si>
  <si>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</si>
  <si>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</si>
  <si>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</si>
  <si>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</si>
  <si>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</si>
  <si>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</si>
  <si>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</si>
  <si>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</si>
  <si>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</si>
  <si>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</si>
  <si>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</si>
  <si>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</si>
  <si>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</si>
  <si>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</si>
  <si>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</si>
  <si>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</si>
  <si>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</si>
  <si>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</si>
  <si>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</si>
  <si>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</si>
  <si>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</si>
  <si>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</si>
  <si>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</si>
  <si>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</si>
  <si>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</si>
  <si>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</si>
  <si>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</si>
  <si>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</si>
  <si>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</si>
  <si>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</si>
  <si>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</si>
  <si>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</si>
  <si>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</si>
  <si>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</si>
  <si>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</si>
  <si>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</si>
  <si>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</si>
  <si>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</si>
  <si>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</si>
  <si>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</si>
  <si>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</si>
  <si>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</si>
  <si>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</si>
  <si>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</si>
  <si>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</si>
  <si>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</si>
  <si>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</si>
  <si>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</si>
  <si>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</si>
  <si>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</si>
  <si>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</si>
  <si>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</si>
  <si>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</si>
  <si>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</si>
  <si>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</si>
  <si>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</si>
  <si>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</si>
  <si>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</si>
  <si>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</si>
  <si>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</si>
  <si>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</si>
  <si>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</si>
  <si>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</si>
  <si>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</si>
  <si>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</si>
  <si>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</si>
  <si>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</si>
  <si>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</si>
  <si>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</si>
  <si>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</si>
  <si>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</si>
  <si>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</si>
  <si>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</si>
  <si>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</si>
  <si>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</si>
  <si>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</si>
  <si>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</si>
  <si>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</si>
  <si>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</si>
  <si>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</si>
  <si>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</si>
  <si>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</si>
  <si>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</si>
  <si>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</si>
  <si>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</si>
  <si>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</si>
  <si>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</si>
  <si>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</si>
  <si>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</si>
  <si>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</si>
  <si>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</si>
  <si>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</si>
  <si>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</si>
  <si>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</si>
  <si>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</si>
  <si>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</si>
  <si>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</si>
  <si>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</si>
  <si>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</si>
  <si>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</si>
  <si>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</si>
  <si>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</si>
  <si>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</si>
  <si>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</si>
  <si>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</si>
  <si>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</si>
  <si>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</si>
  <si>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</si>
  <si>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</si>
  <si>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</si>
  <si>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</si>
  <si>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</si>
  <si>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</si>
  <si>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</si>
  <si>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</si>
  <si>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</si>
  <si>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</si>
  <si>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</si>
  <si>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</si>
  <si>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</si>
  <si>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</si>
  <si>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</si>
  <si>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</si>
  <si>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</si>
  <si>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</si>
  <si>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</si>
  <si>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</si>
  <si>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</si>
  <si>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</si>
  <si>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</si>
  <si>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</si>
  <si>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</si>
  <si>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</si>
  <si>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</si>
  <si>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</si>
  <si>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</si>
  <si>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</si>
  <si>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</si>
  <si>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</si>
  <si>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</si>
  <si>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</si>
  <si>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</si>
  <si>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</si>
  <si>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</si>
  <si>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</si>
  <si>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</si>
  <si>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</si>
  <si>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</si>
  <si>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</si>
  <si>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</si>
  <si>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</si>
  <si>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</si>
  <si>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</si>
  <si>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</si>
  <si>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</si>
  <si>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</si>
  <si>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</si>
  <si>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</si>
  <si>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</si>
  <si>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</si>
  <si>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</si>
  <si>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</si>
  <si>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</si>
  <si>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</si>
  <si>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</si>
  <si>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</si>
  <si>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</si>
  <si>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</si>
  <si>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</si>
  <si>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</si>
  <si>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</si>
  <si>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</si>
  <si>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</si>
  <si>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</si>
  <si>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</si>
  <si>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</si>
  <si>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</si>
  <si>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</si>
  <si>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</si>
  <si>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</si>
  <si>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</si>
  <si>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</si>
  <si>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</si>
  <si>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</si>
  <si>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</si>
  <si>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</si>
  <si>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</si>
  <si>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</si>
  <si>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</si>
  <si>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</si>
  <si>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</si>
  <si>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</si>
  <si>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</si>
  <si>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</si>
  <si>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</si>
  <si>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</si>
  <si>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</si>
  <si>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</si>
  <si>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</si>
  <si>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</si>
  <si>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</si>
  <si>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</si>
  <si>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</si>
  <si>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</si>
  <si>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</si>
  <si>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</si>
  <si>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</si>
  <si>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</si>
  <si>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</si>
  <si>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</si>
  <si>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</si>
  <si>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</si>
  <si>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</si>
  <si>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</si>
  <si>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</si>
  <si>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</si>
  <si>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</si>
  <si>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</si>
  <si>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</si>
  <si>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</si>
  <si>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</si>
  <si>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</si>
  <si>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</si>
  <si>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</si>
  <si>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</si>
  <si>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</si>
  <si>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</si>
  <si>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</si>
  <si>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</si>
  <si>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</si>
  <si>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</si>
  <si>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</si>
  <si>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</si>
  <si>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</si>
  <si>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</si>
  <si>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</si>
  <si>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</si>
  <si>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</si>
  <si>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</si>
  <si>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</si>
  <si>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</si>
  <si>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</si>
  <si>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</si>
  <si>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</si>
  <si>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</si>
  <si>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</si>
  <si>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</si>
  <si>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</si>
  <si>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</si>
  <si>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</si>
  <si>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</si>
  <si>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</si>
  <si>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</si>
  <si>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</si>
  <si>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</si>
  <si>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</si>
  <si>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</si>
  <si>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</si>
  <si>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</si>
  <si>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</si>
  <si>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</si>
  <si>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</si>
  <si>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</si>
  <si>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</si>
  <si>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</si>
  <si>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</si>
  <si>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</si>
  <si>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</si>
  <si>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</si>
  <si>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</si>
  <si>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</si>
  <si>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</si>
  <si>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</si>
  <si>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</si>
  <si>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</si>
  <si>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</si>
  <si>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</si>
  <si>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</si>
  <si>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</si>
  <si>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</si>
  <si>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</si>
  <si>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</si>
  <si>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</si>
  <si>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</si>
  <si>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</si>
  <si>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</si>
  <si>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</si>
  <si>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</si>
  <si>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</si>
  <si>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</si>
  <si>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</si>
  <si>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</si>
  <si>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</si>
  <si>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</si>
  <si>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</si>
  <si>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</si>
  <si>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</si>
  <si>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</si>
  <si>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</si>
  <si>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</si>
  <si>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</si>
  <si>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</si>
  <si>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</si>
  <si>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</si>
  <si>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</si>
  <si>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</si>
  <si>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</si>
  <si>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</si>
  <si>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</si>
  <si>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</si>
  <si>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</si>
  <si>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</si>
  <si>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</si>
  <si>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</si>
  <si>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</si>
  <si>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</si>
  <si>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</si>
  <si>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</si>
  <si>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</si>
  <si>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</si>
  <si>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</si>
  <si>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</si>
  <si>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</si>
  <si>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</si>
  <si>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</si>
  <si>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</si>
  <si>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</si>
  <si>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</si>
  <si>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</si>
  <si>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</si>
  <si>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</si>
  <si>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</si>
  <si>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</si>
  <si>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</si>
  <si>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</si>
  <si>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</si>
  <si>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</si>
  <si>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</si>
  <si>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</si>
  <si>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</si>
  <si>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</si>
  <si>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</si>
  <si>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</si>
  <si>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</si>
  <si>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</si>
  <si>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</si>
  <si>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</si>
  <si>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</si>
  <si>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</si>
  <si>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</si>
  <si>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</si>
  <si>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</si>
  <si>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</si>
  <si>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</si>
  <si>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</si>
  <si>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</si>
  <si>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</si>
  <si>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</si>
  <si>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</si>
  <si>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</si>
  <si>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</si>
  <si>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</si>
  <si>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</si>
  <si>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</si>
  <si>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</si>
  <si>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</si>
  <si>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</si>
  <si>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</si>
  <si>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</si>
  <si>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</si>
  <si>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</si>
  <si>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</si>
  <si>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</si>
  <si>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</si>
  <si>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</si>
  <si>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</si>
  <si>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</si>
  <si>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</si>
  <si>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</si>
  <si>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</si>
  <si>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</si>
  <si>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</si>
  <si>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</si>
  <si>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</si>
  <si>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</si>
  <si>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</si>
  <si>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</si>
  <si>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</si>
  <si>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</si>
  <si>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</si>
  <si>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</si>
  <si>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</si>
  <si>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</si>
  <si>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</si>
  <si>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</si>
  <si>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</si>
  <si>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</si>
  <si>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</si>
  <si>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</si>
  <si>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</si>
  <si>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</si>
  <si>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</si>
  <si>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</si>
  <si>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</si>
  <si>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</si>
  <si>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</si>
  <si>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</si>
  <si>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</si>
  <si>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</si>
  <si>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</si>
  <si>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</si>
  <si>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</si>
  <si>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</si>
  <si>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</si>
  <si>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</si>
  <si>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</si>
  <si>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</si>
  <si>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</si>
  <si>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</si>
  <si>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</si>
  <si>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</si>
  <si>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</si>
  <si>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</si>
  <si>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</si>
  <si>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</si>
  <si>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</si>
  <si>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</si>
  <si>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</si>
  <si>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</si>
  <si>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</si>
  <si>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</si>
  <si>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</si>
  <si>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</si>
  <si>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</si>
  <si>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</si>
  <si>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</si>
  <si>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</si>
  <si>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</si>
  <si>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</si>
  <si>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</si>
  <si>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</si>
  <si>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</si>
  <si>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</si>
  <si>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</si>
  <si>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</si>
  <si>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</si>
  <si>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</si>
  <si>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</si>
  <si>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</si>
  <si>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</si>
  <si>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</si>
  <si>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</si>
  <si>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</si>
  <si>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</si>
  <si>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</si>
  <si>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</si>
  <si>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</si>
  <si>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</si>
  <si>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</si>
  <si>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</si>
  <si>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</si>
  <si>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</si>
  <si>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</si>
  <si>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</si>
  <si>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</si>
  <si>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</si>
  <si>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</si>
  <si>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</si>
  <si>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</si>
  <si>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</si>
  <si>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</si>
  <si>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</si>
  <si>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</si>
  <si>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</si>
  <si>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</si>
  <si>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</si>
  <si>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</si>
  <si>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</si>
  <si>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</si>
  <si>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</si>
  <si>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</si>
  <si>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</si>
  <si>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</si>
  <si>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</si>
  <si>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</si>
  <si>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</si>
  <si>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</si>
  <si>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</si>
  <si>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</si>
  <si>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</si>
  <si>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</si>
  <si>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</si>
  <si>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</si>
  <si>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</si>
  <si>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</si>
  <si>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</si>
  <si>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</si>
  <si>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</si>
  <si>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</si>
  <si>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</si>
  <si>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</si>
  <si>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</si>
  <si>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</si>
  <si>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</si>
  <si>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</si>
  <si>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</si>
  <si>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</si>
  <si>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</si>
  <si>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</si>
  <si>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</si>
  <si>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</si>
  <si>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</si>
  <si>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</si>
  <si>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</si>
  <si>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</si>
  <si>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</si>
  <si>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</si>
  <si>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</si>
  <si>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</si>
  <si>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</si>
  <si>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</si>
  <si>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</si>
  <si>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</si>
  <si>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</si>
  <si>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</si>
  <si>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</si>
  <si>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</si>
  <si>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</si>
  <si>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</si>
  <si>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</si>
  <si>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</si>
  <si>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</si>
  <si>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</si>
  <si>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</si>
  <si>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</si>
  <si>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</si>
  <si>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</si>
  <si>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</si>
  <si>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</si>
  <si>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</si>
  <si>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</si>
  <si>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</si>
  <si>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</si>
  <si>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</si>
  <si>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</si>
  <si>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</si>
  <si>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</si>
  <si>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</si>
  <si>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</si>
  <si>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</si>
  <si>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</si>
  <si>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</si>
  <si>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</si>
  <si>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</si>
  <si>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</si>
  <si>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</si>
  <si>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</si>
  <si>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</si>
  <si>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</si>
  <si>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</si>
  <si>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</si>
  <si>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</si>
  <si>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</si>
  <si>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</si>
  <si>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</si>
  <si>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</si>
  <si>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</si>
  <si>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</si>
  <si>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</si>
  <si>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</si>
  <si>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</si>
  <si>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</si>
  <si>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</si>
  <si>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</si>
  <si>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</si>
  <si>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</si>
  <si>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</si>
  <si>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</si>
  <si>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</si>
  <si>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</si>
  <si>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</si>
  <si>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</si>
  <si>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</si>
  <si>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</si>
  <si>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</si>
  <si>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</si>
  <si>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</si>
  <si>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</si>
  <si>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</si>
  <si>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</si>
  <si>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</si>
  <si>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</si>
  <si>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</si>
  <si>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</si>
  <si>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</si>
  <si>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</si>
  <si>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</si>
  <si>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</si>
  <si>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</si>
  <si>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</si>
  <si>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</si>
  <si>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</si>
  <si>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</si>
  <si>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</si>
  <si>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</si>
  <si>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</si>
  <si>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</si>
  <si>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</si>
  <si>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</si>
  <si>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</si>
  <si>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</si>
  <si>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</si>
  <si>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</si>
  <si>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</si>
  <si>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</si>
  <si>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</si>
  <si>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</si>
  <si>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</si>
  <si>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</si>
  <si>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</si>
  <si>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</si>
  <si>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</si>
  <si>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</si>
  <si>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</si>
  <si>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</si>
  <si>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</si>
  <si>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</si>
  <si>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</si>
  <si>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</si>
  <si>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</si>
  <si>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</si>
  <si>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</si>
  <si>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</si>
  <si>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</si>
  <si>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</si>
  <si>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</si>
  <si>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</si>
  <si>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</si>
  <si>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</si>
  <si>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</si>
  <si>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</si>
  <si>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</si>
  <si>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</si>
  <si>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</si>
  <si>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</si>
  <si>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</si>
  <si>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</si>
  <si>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</si>
  <si>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</si>
  <si>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</si>
  <si>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</si>
  <si>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</si>
  <si>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</si>
  <si>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</si>
  <si>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</si>
  <si>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</si>
  <si>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</si>
  <si>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</si>
  <si>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</si>
  <si>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</si>
  <si>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</si>
  <si>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</si>
  <si>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</si>
  <si>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</si>
  <si>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</si>
  <si>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</si>
  <si>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</si>
  <si>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</si>
  <si>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</si>
  <si>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</si>
  <si>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</si>
  <si>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</si>
  <si>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</si>
  <si>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</si>
  <si>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</si>
  <si>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</si>
  <si>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</si>
  <si>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</si>
  <si>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</si>
  <si>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</si>
  <si>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</si>
  <si>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</si>
  <si>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</si>
  <si>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</si>
  <si>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</si>
  <si>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</si>
  <si>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</si>
  <si>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</si>
  <si>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</si>
  <si>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</si>
  <si>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</si>
  <si>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</si>
  <si>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</si>
  <si>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</si>
  <si>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</si>
  <si>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</si>
  <si>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</si>
  <si>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</si>
  <si>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</si>
  <si>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</si>
  <si>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</si>
  <si>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</si>
  <si>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</si>
  <si>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</si>
  <si>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</si>
  <si>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</si>
  <si>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</si>
  <si>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</si>
  <si>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</si>
  <si>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</si>
  <si>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</si>
  <si>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</si>
  <si>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</si>
  <si>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</si>
  <si>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</si>
  <si>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</si>
  <si>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</si>
  <si>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</si>
  <si>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</si>
  <si>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</si>
  <si>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</si>
  <si>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</si>
  <si>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</si>
  <si>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</si>
  <si>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</si>
  <si>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</si>
  <si>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</si>
  <si>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</si>
  <si>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</si>
  <si>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</si>
  <si>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</si>
  <si>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</si>
  <si>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</si>
  <si>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</si>
  <si>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</si>
  <si>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</si>
  <si>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</si>
  <si>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</si>
  <si>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</si>
  <si>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</si>
  <si>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</si>
  <si>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</si>
  <si>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</si>
  <si>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</si>
  <si>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</si>
  <si>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</si>
  <si>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</si>
  <si>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</si>
  <si>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</si>
  <si>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</si>
  <si>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</si>
  <si>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</si>
  <si>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</si>
  <si>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</si>
  <si>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</si>
  <si>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</si>
  <si>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</si>
  <si>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</si>
  <si>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</si>
  <si>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</si>
  <si>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</si>
  <si>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</si>
  <si>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</si>
  <si>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</si>
  <si>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</si>
  <si>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</si>
  <si>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</si>
  <si>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</si>
  <si>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</si>
  <si>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</si>
  <si>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</si>
  <si>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</si>
  <si>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</si>
  <si>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</si>
  <si>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</si>
  <si>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</si>
  <si>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</si>
  <si>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</si>
  <si>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</si>
  <si>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</si>
  <si>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</si>
  <si>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</si>
  <si>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</si>
  <si>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</si>
  <si>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</si>
  <si>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</si>
  <si>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</si>
  <si>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</si>
  <si>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</si>
  <si>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</si>
  <si>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</si>
  <si>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</si>
  <si>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</si>
  <si>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</si>
  <si>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</si>
  <si>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</si>
  <si>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</si>
  <si>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</si>
  <si>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</si>
  <si>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</si>
  <si>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</si>
  <si>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</si>
  <si>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</si>
  <si>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</si>
  <si>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</si>
  <si>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</si>
  <si>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</si>
  <si>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</si>
  <si>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</si>
  <si>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</si>
  <si>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</si>
  <si>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</si>
  <si>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</si>
  <si>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</si>
  <si>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</si>
  <si>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</si>
  <si>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</si>
  <si>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</si>
  <si>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</si>
  <si>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</si>
  <si>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</si>
  <si>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</si>
  <si>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</si>
  <si>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</si>
  <si>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</si>
  <si>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</si>
  <si>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</si>
  <si>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</si>
  <si>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</si>
  <si>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</si>
  <si>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</si>
  <si>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</si>
  <si>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</si>
  <si>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</si>
  <si>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</si>
  <si>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</si>
  <si>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</si>
  <si>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</si>
  <si>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</si>
  <si>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</si>
  <si>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</si>
  <si>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</si>
  <si>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</si>
  <si>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</si>
  <si>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</si>
  <si>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</si>
  <si>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</si>
  <si>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</si>
  <si>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</si>
  <si>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</si>
  <si>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</si>
  <si>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</si>
  <si>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</si>
  <si>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</si>
  <si>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</si>
  <si>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</si>
  <si>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</si>
  <si>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</si>
  <si>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</si>
  <si>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</si>
  <si>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</si>
  <si>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</si>
  <si>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</si>
  <si>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</si>
  <si>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</si>
  <si>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</si>
  <si>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</si>
  <si>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</si>
  <si>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</si>
  <si>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</si>
  <si>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</si>
  <si>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</si>
  <si>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</si>
  <si>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</si>
  <si>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</si>
  <si>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</si>
  <si>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</si>
  <si>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</si>
  <si>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</si>
  <si>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</si>
  <si>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</si>
  <si>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</si>
  <si>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</si>
  <si>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</si>
  <si>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</si>
  <si>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</si>
  <si>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</si>
  <si>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</si>
  <si>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</si>
  <si>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</si>
  <si>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</si>
  <si>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</si>
  <si>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</si>
  <si>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</si>
  <si>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</si>
  <si>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</si>
  <si>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</si>
  <si>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</si>
  <si>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</si>
  <si>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</si>
  <si>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</si>
  <si>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</si>
  <si>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</si>
  <si>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</si>
  <si>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</si>
  <si>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</si>
  <si>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</si>
  <si>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</si>
  <si>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</si>
  <si>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</si>
  <si>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</si>
  <si>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</si>
  <si>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</si>
  <si>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</si>
  <si>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</si>
  <si>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</si>
  <si>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</si>
  <si>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</si>
  <si>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</si>
  <si>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</si>
  <si>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</si>
  <si>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</si>
  <si>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</si>
  <si>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</si>
  <si>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</si>
  <si>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</si>
  <si>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</si>
  <si>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</si>
  <si>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</si>
  <si>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</si>
  <si>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</si>
  <si>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</si>
  <si>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</si>
  <si>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</si>
  <si>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</si>
  <si>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</si>
  <si>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</si>
  <si>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</si>
  <si>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</si>
  <si>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</si>
  <si>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</si>
  <si>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</si>
  <si>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</si>
  <si>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</si>
  <si>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</si>
  <si>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</si>
  <si>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</si>
  <si>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</si>
  <si>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</si>
  <si>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</si>
  <si>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</si>
  <si>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</si>
  <si>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</si>
  <si>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</si>
  <si>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</si>
  <si>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</si>
  <si>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</si>
  <si>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</si>
  <si>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</si>
  <si>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</si>
  <si>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</si>
  <si>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</si>
  <si>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</si>
  <si>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</si>
  <si>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</si>
  <si>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</si>
  <si>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</si>
  <si>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</si>
  <si>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</si>
  <si>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</si>
  <si>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</si>
  <si>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</si>
  <si>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</si>
  <si>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</si>
  <si>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</si>
  <si>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</si>
  <si>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</si>
  <si>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</si>
  <si>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</si>
  <si>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</si>
  <si>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</si>
  <si>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</si>
  <si>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</si>
  <si>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</si>
  <si>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</si>
  <si>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</si>
  <si>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</si>
  <si>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</si>
  <si>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</si>
  <si>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</si>
  <si>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</si>
  <si>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</si>
  <si>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</si>
  <si>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</si>
  <si>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</si>
  <si>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</si>
  <si>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</si>
  <si>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</si>
  <si>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</si>
  <si>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</si>
  <si>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</si>
  <si>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</si>
  <si>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</si>
  <si>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</si>
  <si>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</si>
  <si>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</si>
  <si>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</si>
  <si>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</si>
  <si>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</si>
  <si>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</si>
  <si>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</si>
  <si>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</si>
  <si>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</si>
  <si>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</si>
  <si>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</si>
  <si>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</si>
  <si>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</si>
  <si>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</si>
  <si>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</si>
  <si>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</si>
  <si>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</si>
  <si>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</si>
  <si>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</si>
  <si>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</si>
  <si>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</si>
  <si>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</si>
  <si>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</si>
  <si>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</si>
  <si>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</si>
  <si>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</si>
  <si>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</si>
  <si>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</si>
  <si>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</si>
  <si>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</si>
  <si>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</si>
  <si>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</si>
  <si>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</si>
  <si>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</si>
  <si>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</si>
  <si>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</si>
  <si>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</si>
  <si>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</si>
  <si>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</si>
  <si>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</si>
  <si>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</si>
  <si>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</si>
  <si>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</si>
  <si>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</si>
  <si>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</si>
  <si>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</si>
  <si>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</si>
  <si>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</si>
  <si>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</si>
  <si>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</si>
  <si>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</si>
  <si>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</si>
  <si>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</si>
  <si>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</si>
  <si>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</si>
  <si>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</si>
  <si>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</si>
  <si>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</si>
  <si>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</si>
  <si>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</si>
  <si>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</si>
  <si>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</si>
  <si>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</si>
  <si>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</si>
  <si>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</si>
  <si>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</si>
  <si>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</si>
  <si>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</si>
  <si>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</si>
  <si>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</si>
  <si>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</si>
  <si>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</si>
  <si>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</si>
  <si>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</si>
  <si>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</si>
  <si>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</si>
  <si>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</si>
  <si>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</si>
  <si>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</si>
  <si>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</si>
  <si>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</si>
  <si>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</si>
  <si>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</si>
  <si>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</si>
  <si>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</si>
  <si>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</si>
  <si>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</si>
  <si>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</si>
  <si>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</si>
  <si>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</si>
  <si>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</si>
  <si>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</si>
  <si>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</si>
  <si>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</si>
  <si>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</si>
  <si>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</si>
  <si>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</si>
  <si>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</si>
  <si>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</si>
  <si>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</si>
  <si>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</si>
  <si>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</si>
  <si>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</si>
  <si>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</si>
  <si>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</si>
  <si>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</si>
  <si>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</si>
  <si>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</si>
  <si>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</si>
  <si>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</si>
  <si>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</si>
  <si>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</si>
  <si>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</si>
  <si>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</si>
  <si>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</si>
  <si>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</si>
  <si>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</si>
  <si>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</si>
  <si>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</si>
  <si>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</si>
  <si>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</si>
  <si>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</si>
  <si>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</si>
  <si>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</si>
  <si>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</si>
  <si>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</si>
  <si>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</si>
  <si>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</si>
  <si>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</si>
  <si>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</si>
  <si>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</si>
  <si>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</si>
  <si>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</si>
  <si>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</si>
  <si>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</si>
  <si>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</si>
  <si>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</si>
  <si>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</si>
  <si>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</si>
  <si>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</si>
  <si>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</si>
  <si>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</si>
  <si>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</si>
  <si>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</si>
  <si>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</si>
  <si>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</si>
  <si>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</si>
  <si>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</si>
  <si>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</si>
  <si>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</si>
  <si>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</si>
  <si>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</si>
  <si>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</si>
  <si>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</si>
  <si>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</si>
  <si>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</si>
  <si>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</si>
  <si>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</si>
  <si>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</si>
  <si>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</si>
  <si>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</si>
  <si>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</si>
  <si>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</si>
  <si>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</si>
  <si>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</si>
  <si>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</si>
  <si>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</si>
  <si>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</si>
  <si>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</si>
  <si>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</si>
  <si>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</si>
  <si>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</si>
  <si>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</si>
  <si>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</si>
  <si>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</si>
  <si>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</si>
  <si>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</si>
  <si>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</si>
  <si>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</si>
  <si>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</si>
  <si>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</si>
  <si>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</si>
  <si>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</si>
  <si>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</si>
  <si>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</si>
  <si>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</si>
  <si>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</si>
  <si>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</si>
  <si>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</si>
  <si>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</si>
  <si>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</si>
  <si>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</si>
  <si>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</si>
  <si>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</si>
  <si>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</si>
  <si>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</si>
  <si>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</si>
  <si>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</si>
  <si>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</si>
  <si>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</si>
  <si>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</si>
  <si>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</si>
  <si>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</si>
  <si>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</si>
  <si>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</si>
  <si>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</si>
  <si>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</si>
  <si>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</si>
  <si>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</si>
  <si>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</si>
  <si>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</si>
  <si>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</si>
  <si>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</si>
  <si>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</si>
  <si>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</si>
  <si>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</si>
  <si>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</si>
  <si>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</si>
  <si>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</si>
  <si>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</si>
  <si>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</si>
  <si>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</si>
  <si>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</si>
  <si>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</si>
  <si>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</si>
  <si>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</si>
  <si>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</si>
  <si>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</si>
  <si>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</si>
  <si>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</si>
  <si>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</si>
  <si>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</si>
  <si>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</si>
  <si>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</si>
  <si>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</si>
  <si>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</si>
  <si>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</si>
  <si>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</si>
  <si>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</si>
  <si>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</si>
  <si>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</si>
  <si>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</si>
  <si>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</si>
  <si>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</si>
  <si>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</si>
  <si>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</si>
  <si>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</si>
  <si>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</si>
  <si>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</si>
  <si>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</si>
  <si>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</si>
  <si>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</si>
  <si>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</si>
  <si>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</si>
  <si>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</si>
  <si>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</si>
  <si>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</si>
  <si>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</si>
  <si>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</si>
  <si>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</si>
  <si>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</si>
  <si>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</si>
  <si>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</si>
  <si>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</si>
  <si>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</si>
  <si>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</si>
  <si>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</si>
  <si>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</si>
  <si>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</si>
  <si>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</si>
  <si>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</si>
  <si>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</si>
  <si>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</si>
  <si>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</si>
  <si>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</si>
  <si>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</si>
  <si>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</si>
  <si>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</si>
  <si>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</si>
  <si>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</si>
  <si>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</si>
  <si>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</si>
  <si>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</si>
  <si>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</si>
  <si>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</si>
  <si>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</si>
  <si>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</si>
  <si>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</si>
  <si>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</si>
  <si>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</si>
  <si>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</si>
  <si>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</si>
  <si>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</si>
  <si>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</si>
  <si>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</si>
  <si>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</si>
  <si>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</si>
  <si>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</si>
  <si>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</si>
  <si>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</si>
  <si>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</si>
  <si>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</si>
  <si>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</si>
  <si>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</si>
  <si>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</si>
  <si>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</si>
  <si>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</si>
  <si>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</si>
  <si>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</si>
  <si>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</si>
  <si>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</si>
  <si>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</si>
  <si>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</si>
  <si>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</si>
  <si>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</si>
  <si>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</si>
  <si>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</si>
  <si>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</si>
  <si>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</si>
  <si>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</si>
  <si>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</si>
  <si>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</si>
  <si>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</si>
  <si>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</si>
  <si>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</si>
  <si>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</si>
  <si>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</si>
  <si>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</si>
  <si>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</si>
  <si>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</si>
  <si>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</si>
  <si>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</si>
  <si>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</si>
  <si>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</si>
  <si>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</si>
  <si>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</si>
  <si>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</si>
  <si>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</si>
  <si>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</si>
  <si>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</si>
  <si>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</si>
  <si>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</si>
  <si>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</si>
  <si>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</si>
  <si>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</si>
  <si>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</si>
  <si>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</si>
  <si>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</si>
  <si>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</si>
  <si>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</si>
  <si>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</si>
  <si>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</si>
  <si>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</si>
  <si>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</si>
  <si>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</si>
  <si>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</si>
  <si>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</si>
  <si>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</si>
  <si>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</si>
  <si>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</si>
  <si>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</si>
  <si>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</si>
  <si>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</si>
  <si>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</si>
  <si>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</si>
  <si>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</si>
  <si>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</si>
  <si>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</si>
  <si>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</si>
  <si>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</si>
  <si>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</si>
  <si>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</si>
  <si>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</si>
  <si>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</si>
  <si>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</si>
  <si>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</si>
  <si>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</si>
  <si>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</si>
  <si>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</si>
  <si>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</si>
  <si>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</si>
  <si>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</si>
  <si>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</si>
  <si>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</si>
  <si>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</si>
  <si>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</si>
  <si>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</si>
  <si>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</si>
  <si>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</si>
  <si>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</si>
  <si>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</si>
  <si>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</si>
  <si>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</si>
  <si>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</si>
  <si>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</si>
  <si>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</si>
  <si>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</si>
  <si>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</si>
  <si>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</si>
  <si>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</si>
  <si>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</si>
  <si>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</si>
  <si>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</si>
  <si>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</si>
  <si>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</si>
  <si>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</si>
  <si>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</si>
  <si>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</si>
  <si>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</si>
  <si>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</si>
  <si>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</si>
  <si>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</si>
  <si>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</si>
  <si>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</si>
  <si>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</si>
  <si>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</si>
  <si>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</si>
  <si>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</si>
  <si>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</si>
  <si>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</si>
  <si>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</si>
  <si>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</si>
  <si>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</si>
  <si>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</si>
  <si>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</si>
  <si>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</si>
  <si>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</si>
  <si>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</si>
  <si>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</si>
  <si>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</si>
  <si>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</si>
  <si>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</si>
  <si>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</si>
  <si>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</si>
  <si>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</si>
  <si>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</si>
  <si>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</si>
  <si>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</si>
  <si>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</si>
  <si>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</si>
  <si>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</si>
  <si>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</si>
  <si>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</si>
  <si>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</si>
  <si>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</si>
  <si>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</si>
  <si>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</si>
  <si>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</si>
  <si>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</si>
  <si>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</si>
  <si>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</si>
  <si>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</si>
  <si>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</si>
  <si>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</si>
  <si>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</si>
  <si>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</si>
  <si>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</si>
  <si>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</si>
  <si>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</si>
  <si>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</si>
  <si>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</si>
  <si>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</si>
  <si>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</si>
  <si>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</si>
  <si>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</si>
  <si>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</si>
  <si>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</si>
  <si>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</si>
  <si>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</si>
  <si>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</si>
  <si>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</si>
  <si>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</si>
  <si>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</si>
  <si>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</si>
  <si>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</si>
  <si>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</si>
  <si>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</si>
  <si>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</si>
  <si>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</si>
  <si>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</si>
  <si>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</si>
  <si>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</si>
  <si>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</si>
  <si>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</si>
  <si>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</si>
  <si>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</si>
  <si>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</si>
  <si>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</si>
  <si>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</si>
  <si>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</si>
  <si>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</si>
  <si>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</si>
  <si>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</si>
  <si>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</si>
  <si>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</si>
  <si>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</si>
  <si>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</si>
  <si>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</si>
  <si>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</si>
  <si>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</si>
  <si>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</si>
  <si>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</si>
  <si>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</si>
  <si>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</si>
  <si>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</si>
  <si>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</si>
  <si>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</si>
  <si>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</si>
  <si>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</si>
  <si>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</si>
  <si>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</si>
  <si>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</si>
  <si>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</si>
  <si>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</si>
  <si>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</si>
  <si>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</si>
  <si>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</si>
  <si>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</si>
  <si>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</si>
  <si>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</si>
  <si>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</si>
  <si>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</si>
  <si>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</si>
  <si>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</si>
  <si>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</si>
  <si>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</si>
  <si>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</si>
  <si>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</si>
  <si>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</si>
  <si>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</si>
  <si>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</si>
  <si>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</si>
  <si>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</si>
  <si>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</si>
  <si>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</si>
  <si>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</si>
  <si>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</si>
  <si>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</si>
  <si>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</si>
  <si>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</si>
  <si>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</si>
  <si>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</si>
  <si>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</si>
  <si>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</si>
  <si>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</si>
  <si>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</si>
  <si>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</si>
  <si>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</si>
  <si>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</si>
  <si>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</si>
  <si>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</si>
  <si>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</si>
  <si>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</si>
  <si>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</si>
  <si>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</si>
  <si>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</si>
  <si>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</si>
  <si>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</si>
  <si>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</si>
  <si>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</si>
  <si>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</si>
  <si>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</si>
  <si>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</si>
  <si>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</si>
  <si>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</si>
  <si>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</si>
  <si>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</si>
  <si>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</si>
  <si>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</si>
  <si>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</si>
  <si>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</si>
  <si>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</si>
  <si>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</si>
  <si>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</si>
  <si>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</si>
  <si>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</si>
  <si>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</si>
  <si>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</si>
  <si>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</si>
  <si>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</si>
  <si>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</si>
  <si>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</si>
  <si>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</si>
  <si>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</si>
  <si>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</si>
  <si>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</si>
  <si>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</si>
  <si>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</si>
  <si>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</si>
  <si>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</si>
  <si>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</si>
  <si>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</si>
  <si>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</si>
  <si>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</si>
  <si>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</si>
  <si>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</si>
  <si>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</si>
  <si>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</si>
  <si>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</si>
  <si>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</si>
  <si>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</si>
  <si>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</si>
  <si>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</si>
  <si>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</si>
  <si>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</si>
  <si>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</si>
  <si>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</si>
  <si>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</si>
  <si>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</si>
  <si>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</si>
  <si>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</si>
  <si>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</si>
  <si>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</si>
  <si>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</si>
  <si>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</si>
  <si>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</si>
  <si>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</si>
  <si>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</si>
  <si>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</si>
  <si>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</si>
  <si>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</si>
  <si>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</si>
  <si>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</si>
  <si>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</si>
  <si>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</si>
  <si>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</si>
  <si>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</si>
  <si>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</si>
  <si>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</si>
  <si>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</si>
  <si>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</si>
  <si>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</si>
  <si>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</si>
  <si>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</si>
  <si>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</si>
  <si>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</si>
  <si>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</si>
  <si>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</si>
  <si>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</si>
  <si>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</si>
  <si>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</si>
  <si>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</si>
  <si>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</si>
  <si>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</si>
  <si>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</si>
  <si>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</si>
  <si>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</si>
  <si>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</si>
  <si>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</si>
  <si>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</si>
  <si>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</si>
  <si>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</si>
  <si>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</si>
  <si>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</si>
  <si>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</si>
  <si>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</si>
  <si>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</si>
  <si>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</si>
  <si>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</si>
  <si>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</si>
  <si>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</si>
  <si>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</si>
  <si>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</si>
  <si>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</si>
  <si>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</si>
  <si>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</si>
  <si>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</si>
  <si>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</si>
  <si>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</si>
  <si>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</si>
  <si>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</si>
  <si>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</si>
  <si>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</si>
  <si>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</si>
  <si>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</si>
  <si>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</si>
  <si>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</si>
  <si>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</si>
  <si>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</si>
  <si>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</si>
  <si>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</si>
  <si>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</si>
  <si>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</si>
  <si>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</si>
  <si>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</si>
  <si>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</si>
  <si>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</si>
  <si>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</si>
  <si>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</si>
  <si>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</si>
  <si>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</si>
  <si>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</si>
  <si>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</si>
  <si>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</si>
  <si>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</si>
  <si>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</si>
  <si>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</si>
  <si>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</si>
  <si>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</si>
  <si>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</si>
  <si>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</si>
  <si>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</si>
  <si>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</si>
  <si>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</si>
  <si>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</si>
  <si>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</si>
  <si>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</si>
  <si>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</si>
  <si>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</si>
  <si>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</si>
  <si>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</si>
  <si>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</si>
  <si>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</si>
  <si>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</si>
  <si>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</si>
  <si>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</si>
  <si>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</si>
  <si>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</si>
  <si>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</si>
  <si>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</si>
  <si>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</si>
  <si>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</si>
  <si>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</si>
  <si>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</si>
  <si>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</si>
  <si>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</si>
  <si>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</si>
  <si>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</si>
  <si>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</si>
  <si>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</si>
  <si>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</si>
  <si>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</si>
  <si>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</si>
  <si>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</si>
  <si>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</si>
  <si>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</si>
  <si>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</si>
  <si>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</si>
  <si>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</si>
  <si>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</si>
  <si>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</si>
  <si>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</si>
  <si>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</si>
  <si>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</si>
  <si>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</si>
  <si>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</si>
  <si>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</si>
  <si>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</si>
  <si>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</si>
  <si>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</si>
  <si>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</si>
  <si>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</si>
  <si>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</si>
  <si>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</si>
  <si>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</si>
  <si>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</si>
  <si>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</si>
  <si>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</si>
  <si>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</si>
  <si>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</si>
  <si>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</si>
  <si>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</si>
  <si>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</si>
  <si>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</si>
  <si>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</si>
  <si>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</si>
  <si>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</si>
  <si>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</si>
  <si>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</si>
  <si>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</si>
  <si>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</si>
  <si>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</si>
  <si>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</si>
  <si>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</si>
  <si>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</si>
  <si>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</si>
  <si>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</si>
  <si>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</si>
  <si>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</si>
  <si>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</si>
  <si>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</si>
  <si>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</si>
  <si>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</si>
  <si>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</si>
  <si>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</si>
  <si>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</si>
  <si>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</si>
  <si>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</si>
  <si>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</si>
  <si>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</si>
  <si>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</si>
  <si>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</si>
  <si>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</si>
  <si>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</si>
  <si>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</si>
  <si>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</si>
  <si>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</si>
  <si>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</si>
  <si>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</si>
  <si>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</si>
  <si>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</si>
  <si>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</si>
  <si>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</si>
  <si>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</si>
  <si>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</si>
  <si>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</si>
  <si>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</si>
  <si>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</si>
  <si>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</si>
  <si>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</si>
  <si>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</si>
  <si>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</si>
  <si>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</si>
  <si>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</si>
  <si>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</si>
  <si>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</si>
  <si>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</si>
  <si>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</si>
  <si>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</si>
  <si>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</si>
  <si>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</si>
  <si>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</si>
  <si>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</si>
  <si>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</si>
  <si>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</si>
  <si>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</si>
  <si>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</si>
  <si>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</si>
  <si>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</si>
  <si>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</si>
  <si>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</si>
  <si>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</si>
  <si>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</si>
  <si>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</si>
  <si>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</si>
  <si>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</si>
  <si>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</si>
  <si>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</si>
  <si>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</si>
  <si>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</si>
  <si>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</si>
  <si>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</si>
  <si>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</si>
  <si>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</si>
  <si>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</si>
  <si>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</si>
  <si>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</si>
  <si>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</si>
  <si>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</si>
  <si>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</si>
  <si>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</si>
  <si>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</si>
  <si>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</si>
  <si>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</si>
  <si>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</si>
  <si>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</si>
  <si>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</si>
  <si>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</si>
  <si>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</si>
  <si>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</si>
  <si>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</si>
  <si>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</si>
  <si>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</si>
  <si>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</si>
  <si>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</si>
  <si>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</si>
  <si>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</si>
  <si>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</si>
  <si>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</si>
  <si>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</si>
  <si>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</si>
  <si>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</si>
  <si>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</si>
  <si>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</si>
  <si>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</si>
  <si>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</si>
  <si>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</si>
  <si>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</si>
  <si>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</si>
  <si>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</si>
  <si>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</si>
  <si>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</si>
  <si>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</si>
  <si>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</si>
  <si>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</si>
  <si>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</si>
  <si>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</si>
  <si>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</si>
  <si>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</si>
  <si>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</si>
  <si>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</si>
  <si>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</si>
  <si>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</si>
  <si>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</si>
  <si>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</si>
  <si>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</si>
  <si>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</si>
  <si>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</si>
  <si>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</si>
  <si>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</si>
  <si>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</si>
  <si>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</si>
  <si>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</si>
  <si>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</si>
  <si>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</si>
  <si>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</si>
  <si>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</si>
  <si>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</si>
  <si>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</si>
  <si>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</si>
  <si>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</si>
  <si>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</si>
  <si>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</si>
  <si>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</si>
  <si>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</si>
  <si>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</si>
  <si>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</si>
  <si>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</si>
  <si>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</si>
  <si>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</si>
  <si>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</si>
  <si>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</si>
  <si>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</si>
  <si>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</si>
  <si>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</si>
  <si>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</si>
  <si>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</si>
  <si>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</si>
  <si>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</si>
  <si>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</si>
  <si>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</si>
  <si>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</si>
  <si>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</si>
  <si>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</si>
  <si>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</si>
  <si>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</si>
  <si>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</si>
  <si>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</si>
  <si>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</si>
  <si>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</si>
  <si>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</si>
  <si>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</si>
  <si>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</si>
  <si>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</si>
  <si>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</si>
  <si>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</si>
  <si>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</si>
  <si>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</si>
  <si>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</si>
  <si>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</si>
  <si>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</si>
  <si>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</si>
  <si>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</si>
  <si>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</si>
  <si>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</si>
  <si>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</si>
  <si>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</si>
  <si>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</si>
  <si>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</si>
  <si>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</si>
  <si>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</si>
  <si>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</si>
  <si>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</si>
  <si>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</si>
  <si>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</si>
  <si>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</si>
  <si>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</si>
  <si>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</si>
  <si>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</si>
  <si>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</si>
  <si>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</si>
  <si>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</si>
  <si>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</si>
  <si>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</si>
  <si>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</si>
  <si>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</si>
  <si>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</si>
  <si>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</si>
  <si>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</si>
  <si>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</si>
  <si>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</si>
  <si>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</si>
  <si>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</si>
  <si>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</si>
  <si>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</si>
  <si>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</si>
  <si>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</si>
  <si>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</si>
  <si>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</si>
  <si>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</si>
  <si>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</si>
  <si>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</si>
  <si>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</si>
  <si>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</si>
  <si>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</si>
  <si>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</si>
  <si>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</si>
  <si>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</si>
  <si>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</si>
  <si>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</si>
  <si>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</si>
  <si>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</si>
  <si>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</si>
  <si>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</si>
  <si>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</si>
  <si>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</si>
  <si>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</si>
  <si>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</si>
  <si>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</si>
  <si>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</si>
  <si>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</si>
  <si>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</si>
  <si>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</si>
  <si>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</si>
  <si>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</si>
  <si>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</si>
  <si>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</si>
  <si>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</si>
  <si>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</si>
  <si>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</si>
  <si>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</si>
  <si>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</si>
  <si>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</si>
  <si>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</si>
  <si>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</si>
  <si>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</si>
  <si>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</si>
  <si>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</si>
  <si>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</si>
  <si>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</si>
  <si>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</si>
  <si>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</si>
  <si>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</si>
  <si>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</si>
  <si>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</si>
  <si>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</si>
  <si>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</si>
  <si>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</si>
  <si>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</si>
  <si>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</si>
  <si>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</si>
  <si>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</si>
  <si>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</si>
  <si>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</si>
  <si>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</si>
  <si>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</si>
  <si>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</si>
  <si>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</si>
  <si>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</si>
  <si>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</si>
  <si>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</si>
  <si>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</si>
  <si>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</si>
  <si>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</si>
  <si>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</si>
  <si>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</si>
  <si>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</si>
  <si>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</si>
  <si>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</si>
  <si>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</si>
  <si>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</si>
  <si>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</si>
  <si>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</si>
  <si>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</si>
  <si>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</si>
  <si>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</si>
  <si>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</si>
  <si>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</si>
  <si>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</si>
  <si>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</si>
  <si>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</si>
  <si>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</si>
  <si>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</si>
  <si>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</si>
  <si>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</si>
  <si>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</si>
  <si>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</si>
  <si>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</si>
  <si>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</si>
  <si>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</si>
  <si>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</si>
  <si>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</si>
  <si>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</si>
  <si>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</si>
  <si>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</si>
  <si>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</si>
  <si>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</si>
  <si>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</si>
  <si>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</si>
  <si>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</si>
  <si>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</si>
  <si>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</si>
  <si>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</si>
  <si>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</si>
  <si>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</si>
  <si>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</si>
  <si>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</si>
  <si>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</si>
  <si>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</si>
  <si>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</si>
  <si>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</si>
  <si>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</si>
  <si>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</si>
  <si>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</si>
  <si>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</si>
  <si>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</si>
  <si>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</si>
  <si>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</si>
  <si>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</si>
  <si>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</si>
  <si>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</si>
  <si>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</si>
  <si>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</si>
  <si>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</si>
  <si>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</si>
  <si>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</si>
  <si>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</si>
  <si>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</si>
  <si>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</si>
  <si>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</si>
  <si>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</si>
  <si>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</si>
  <si>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</si>
  <si>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</si>
  <si>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</si>
  <si>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</si>
  <si>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</si>
  <si>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</si>
  <si>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</si>
  <si>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</si>
  <si>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</si>
  <si>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</si>
  <si>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</si>
  <si>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</si>
  <si>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</si>
  <si>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</si>
  <si>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</si>
  <si>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</si>
  <si>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</si>
  <si>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</si>
  <si>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</si>
  <si>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</si>
  <si>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</si>
  <si>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</si>
  <si>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</si>
  <si>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</si>
  <si>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</si>
  <si>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</si>
  <si>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</si>
  <si>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</si>
  <si>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</si>
  <si>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</si>
  <si>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</si>
  <si>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</si>
  <si>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</si>
  <si>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</si>
  <si>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</si>
  <si>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</si>
  <si>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</si>
  <si>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</si>
  <si>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</si>
  <si>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</si>
  <si>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</si>
  <si>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</si>
  <si>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</si>
  <si>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</si>
  <si>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</si>
  <si>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</si>
  <si>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</si>
  <si>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</si>
  <si>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</si>
  <si>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</si>
  <si>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</si>
  <si>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</si>
  <si>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</si>
  <si>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</si>
  <si>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</si>
  <si>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</si>
  <si>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</si>
  <si>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</si>
  <si>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</si>
  <si>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</si>
  <si>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</si>
  <si>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</si>
  <si>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</si>
  <si>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</si>
  <si>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</si>
  <si>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</si>
  <si>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</si>
  <si>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</si>
  <si>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</si>
  <si>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</si>
  <si>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</si>
  <si>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</si>
  <si>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</si>
  <si>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</si>
  <si>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</si>
  <si>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</si>
  <si>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</si>
  <si>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</si>
  <si>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</si>
  <si>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</si>
  <si>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</si>
  <si>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</si>
  <si>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</si>
  <si>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</si>
  <si>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</si>
  <si>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</si>
  <si>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</si>
  <si>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</si>
  <si>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</si>
  <si>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</si>
  <si>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</si>
  <si>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</si>
  <si>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</si>
  <si>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</si>
  <si>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</si>
  <si>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</si>
  <si>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</si>
  <si>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</si>
  <si>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</si>
  <si>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</si>
  <si>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</si>
  <si>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</si>
  <si>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</si>
  <si>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</si>
  <si>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</si>
  <si>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</si>
  <si>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</si>
  <si>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</si>
  <si>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</si>
  <si>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</si>
  <si>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</si>
  <si>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</si>
  <si>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</si>
  <si>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</si>
  <si>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</si>
  <si>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</si>
  <si>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</si>
  <si>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</si>
  <si>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</si>
  <si>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</si>
  <si>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</si>
  <si>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</si>
  <si>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</si>
  <si>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</si>
  <si>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</si>
  <si>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</si>
  <si>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</si>
  <si>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</si>
  <si>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</si>
  <si>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</si>
  <si>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</si>
  <si>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</si>
  <si>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</si>
  <si>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</si>
  <si>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</si>
  <si>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</si>
  <si>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</si>
  <si>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</si>
  <si>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</si>
  <si>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</si>
  <si>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</si>
  <si>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</si>
  <si>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</si>
  <si>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</si>
  <si>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</si>
  <si>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</si>
  <si>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</si>
  <si>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</si>
  <si>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</si>
  <si>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</si>
  <si>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</si>
  <si>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</si>
  <si>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</si>
  <si>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</si>
  <si>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</si>
  <si>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</si>
  <si>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</si>
  <si>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</si>
  <si>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</si>
  <si>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</si>
  <si>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</si>
  <si>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</si>
  <si>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</si>
  <si>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</si>
  <si>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</si>
  <si>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</si>
  <si>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</si>
  <si>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</si>
  <si>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</si>
  <si>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</si>
  <si>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</si>
  <si>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</si>
  <si>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</si>
  <si>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</si>
  <si>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</si>
  <si>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</si>
  <si>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</si>
  <si>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</si>
  <si>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</si>
  <si>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</si>
  <si>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</si>
  <si>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</si>
  <si>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</si>
  <si>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</si>
  <si>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</si>
  <si>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</si>
  <si>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</si>
  <si>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</si>
  <si>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</si>
  <si>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</si>
  <si>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</si>
  <si>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</si>
  <si>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</si>
  <si>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</si>
  <si>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</si>
  <si>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</si>
  <si>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</si>
  <si>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</si>
  <si>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</si>
  <si>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</si>
  <si>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</si>
  <si>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</si>
  <si>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</si>
  <si>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</si>
  <si>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</si>
  <si>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</si>
  <si>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</si>
  <si>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</si>
  <si>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</si>
  <si>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</si>
  <si>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</si>
  <si>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</si>
  <si>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</si>
  <si>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</si>
  <si>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</si>
  <si>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</si>
  <si>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</si>
  <si>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</si>
  <si>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</si>
  <si>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</si>
  <si>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</si>
  <si>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</si>
  <si>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</si>
  <si>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</si>
  <si>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</si>
  <si>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</si>
  <si>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</si>
  <si>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</si>
  <si>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</si>
  <si>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</si>
  <si>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</si>
  <si>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</si>
  <si>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</si>
  <si>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</si>
  <si>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</si>
  <si>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</si>
  <si>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</si>
  <si>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</si>
  <si>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</si>
  <si>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</si>
  <si>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</si>
  <si>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</si>
  <si>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</si>
  <si>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</si>
  <si>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</si>
  <si>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</si>
  <si>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</si>
  <si>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</si>
  <si>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</si>
  <si>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</si>
  <si>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</si>
  <si>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</si>
  <si>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</si>
  <si>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</si>
  <si>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</si>
  <si>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</si>
  <si>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</si>
  <si>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</si>
  <si>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</si>
  <si>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</si>
  <si>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</si>
  <si>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</si>
  <si>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</si>
  <si>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</si>
  <si>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</si>
  <si>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</si>
  <si>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</si>
  <si>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</si>
  <si>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</si>
  <si>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</si>
  <si>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</si>
  <si>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</si>
  <si>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</si>
  <si>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</si>
  <si>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</si>
  <si>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</si>
  <si>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</si>
  <si>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</si>
  <si>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</si>
  <si>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</si>
  <si>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</si>
  <si>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</si>
  <si>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</si>
  <si>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</si>
  <si>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</si>
  <si>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</si>
  <si>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</si>
  <si>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</si>
  <si>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</si>
  <si>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</si>
  <si>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</si>
  <si>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</si>
  <si>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</si>
  <si>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</si>
  <si>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</si>
  <si>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</si>
  <si>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</si>
  <si>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</si>
  <si>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</si>
  <si>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</si>
  <si>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</si>
  <si>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</si>
  <si>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</si>
  <si>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</si>
  <si>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</si>
  <si>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</si>
  <si>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</si>
  <si>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</si>
  <si>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</si>
  <si>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</si>
  <si>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</si>
  <si>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</si>
  <si>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</si>
  <si>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</si>
  <si>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</si>
  <si>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</si>
  <si>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</si>
  <si>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</si>
  <si>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</si>
  <si>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</si>
  <si>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</si>
  <si>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</si>
  <si>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</si>
  <si>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</si>
  <si>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</si>
  <si>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</si>
  <si>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</si>
  <si>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</si>
  <si>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</si>
  <si>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</si>
  <si>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</si>
  <si>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</si>
  <si>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</si>
  <si>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</si>
  <si>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</si>
  <si>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</si>
  <si>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</si>
  <si>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</si>
  <si>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</si>
  <si>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</si>
  <si>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</si>
  <si>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</si>
  <si>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</si>
  <si>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</si>
  <si>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</si>
  <si>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</si>
  <si>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</si>
  <si>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</si>
  <si>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</si>
  <si>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</si>
  <si>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</si>
  <si>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</si>
  <si>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</si>
  <si>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</si>
  <si>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</si>
  <si>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</si>
  <si>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</si>
  <si>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</si>
  <si>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</si>
  <si>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</si>
  <si>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</si>
  <si>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</si>
  <si>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</si>
  <si>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</si>
  <si>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</si>
  <si>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</si>
  <si>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</si>
  <si>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</si>
  <si>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</si>
  <si>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</si>
  <si>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</si>
  <si>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</si>
  <si>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</si>
  <si>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</si>
  <si>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</si>
  <si>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</si>
  <si>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</si>
  <si>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</si>
  <si>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</si>
  <si>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</si>
  <si>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</si>
  <si>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</si>
  <si>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</si>
  <si>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</si>
  <si>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</si>
  <si>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</si>
  <si>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</si>
  <si>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</si>
  <si>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</si>
  <si>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</si>
  <si>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</si>
  <si>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</si>
  <si>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</si>
  <si>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</si>
  <si>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</si>
  <si>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</si>
  <si>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</si>
  <si>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</si>
  <si>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</si>
  <si>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</si>
  <si>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</si>
  <si>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</si>
  <si>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</si>
  <si>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</si>
  <si>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</si>
  <si>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</si>
  <si>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</si>
  <si>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</si>
  <si>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</si>
  <si>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</si>
  <si>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</si>
  <si>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</si>
  <si>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</si>
  <si>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</si>
  <si>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</si>
  <si>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</si>
  <si>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</si>
  <si>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</si>
  <si>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</si>
  <si>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</si>
  <si>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</si>
  <si>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</si>
  <si>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</si>
  <si>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</si>
  <si>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</si>
  <si>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</si>
  <si>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</si>
  <si>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</si>
  <si>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</si>
  <si>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</si>
  <si>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</si>
  <si>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</si>
  <si>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</si>
  <si>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</si>
  <si>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</si>
  <si>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</si>
  <si>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</si>
  <si>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</si>
  <si>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</si>
  <si>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</si>
  <si>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</si>
  <si>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</si>
  <si>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</si>
  <si>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</si>
  <si>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</si>
  <si>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</si>
  <si>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</si>
  <si>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</si>
  <si>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</si>
  <si>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</si>
  <si>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</si>
  <si>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</si>
  <si>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</si>
  <si>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</si>
  <si>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</si>
  <si>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</si>
  <si>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</si>
  <si>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</si>
  <si>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</si>
  <si>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</si>
  <si>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</si>
  <si>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</si>
  <si>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</si>
  <si>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</si>
  <si>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</si>
  <si>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</si>
  <si>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</si>
  <si>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</si>
  <si>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</si>
  <si>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</si>
  <si>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</si>
  <si>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</si>
  <si>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</si>
  <si>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</si>
  <si>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</si>
  <si>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</si>
  <si>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</si>
  <si>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</si>
  <si>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</si>
  <si>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</si>
  <si>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</si>
  <si>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</si>
  <si>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</si>
  <si>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</si>
  <si>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</si>
  <si>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</si>
  <si>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</si>
  <si>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</si>
  <si>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</si>
  <si>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</si>
  <si>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</si>
  <si>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</si>
  <si>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</si>
  <si>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</si>
  <si>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</si>
  <si>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</si>
  <si>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</si>
  <si>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</si>
  <si>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</si>
  <si>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</si>
  <si>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</si>
  <si>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</si>
  <si>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</si>
  <si>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</si>
  <si>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</si>
  <si>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</si>
  <si>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</si>
  <si>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</si>
  <si>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</si>
  <si>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</si>
  <si>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</si>
  <si>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</si>
  <si>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</si>
  <si>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</si>
  <si>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</si>
  <si>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</si>
  <si>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</si>
  <si>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</si>
  <si>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</si>
  <si>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</si>
  <si>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</si>
  <si>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</si>
  <si>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</si>
  <si>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</si>
  <si>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</si>
  <si>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</si>
  <si>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</si>
  <si>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</si>
  <si>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</si>
  <si>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</si>
  <si>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</si>
  <si>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</si>
  <si>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</si>
  <si>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</si>
  <si>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</si>
  <si>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</si>
  <si>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</si>
  <si>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</si>
  <si>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</si>
  <si>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</si>
  <si>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</si>
  <si>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</si>
  <si>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</si>
  <si>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</si>
  <si>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</si>
  <si>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</si>
  <si>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</si>
  <si>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</si>
  <si>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</si>
  <si>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</si>
  <si>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</si>
  <si>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</si>
  <si>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</si>
  <si>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</si>
  <si>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</si>
  <si>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</si>
  <si>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</si>
  <si>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</si>
  <si>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</si>
  <si>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</si>
  <si>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</si>
  <si>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</si>
  <si>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</si>
  <si>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</si>
  <si>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</si>
  <si>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</si>
  <si>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</si>
  <si>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</si>
  <si>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</si>
  <si>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</si>
  <si>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</si>
  <si>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</si>
  <si>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</si>
  <si>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</si>
  <si>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</si>
  <si>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</si>
  <si>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</si>
  <si>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</si>
  <si>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</si>
  <si>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</si>
  <si>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</si>
  <si>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</si>
  <si>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</si>
  <si>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</si>
  <si>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</si>
  <si>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</si>
  <si>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</si>
  <si>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</si>
  <si>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</si>
  <si>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</si>
  <si>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</si>
  <si>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</si>
  <si>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</si>
  <si>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</si>
  <si>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</si>
  <si>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</si>
  <si>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</si>
  <si>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</si>
  <si>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</si>
  <si>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</si>
  <si>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</si>
  <si>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</si>
  <si>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</si>
  <si>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</si>
  <si>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</si>
  <si>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</si>
  <si>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</si>
  <si>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</si>
  <si>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</si>
  <si>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</si>
  <si>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</si>
  <si>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</si>
  <si>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</si>
  <si>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</si>
  <si>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</si>
  <si>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</si>
  <si>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</si>
  <si>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</si>
  <si>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</si>
  <si>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</si>
  <si>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</si>
  <si>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</si>
  <si>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</si>
  <si>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</si>
  <si>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</si>
  <si>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</si>
  <si>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</si>
  <si>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</si>
  <si>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</si>
  <si>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</si>
  <si>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</si>
  <si>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</si>
  <si>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</si>
  <si>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</si>
  <si>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</si>
  <si>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</si>
  <si>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</si>
  <si>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</si>
  <si>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</si>
  <si>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</si>
  <si>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</si>
  <si>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</si>
  <si>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</si>
  <si>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</si>
  <si>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</si>
  <si>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</si>
  <si>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</si>
  <si>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</si>
  <si>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</si>
  <si>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</si>
  <si>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</si>
  <si>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</si>
  <si>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</si>
  <si>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</si>
  <si>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</si>
  <si>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</si>
  <si>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</si>
  <si>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</si>
  <si>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</si>
  <si>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</si>
  <si>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</si>
  <si>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</si>
  <si>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</si>
  <si>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</si>
  <si>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</si>
  <si>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</si>
  <si>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</si>
  <si>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</si>
  <si>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</si>
  <si>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</si>
  <si>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</si>
  <si>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</si>
  <si>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</si>
  <si>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</si>
  <si>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</si>
  <si>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</si>
  <si>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</si>
  <si>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</si>
  <si>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</si>
  <si>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</si>
  <si>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</si>
  <si>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</si>
  <si>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</si>
  <si>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</si>
  <si>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</si>
  <si>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</si>
  <si>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</si>
  <si>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</si>
  <si>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</si>
  <si>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</si>
  <si>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</si>
  <si>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</si>
  <si>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</si>
  <si>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</si>
  <si>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</si>
  <si>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</si>
  <si>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</si>
  <si>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</si>
  <si>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</si>
  <si>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</si>
  <si>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</si>
  <si>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</si>
  <si>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</si>
  <si>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</si>
  <si>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</si>
  <si>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</si>
  <si>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</si>
  <si>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</si>
  <si>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</si>
  <si>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</si>
  <si>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</si>
  <si>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</si>
  <si>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</si>
  <si>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</si>
  <si>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</si>
  <si>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</si>
  <si>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</si>
  <si>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</si>
  <si>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</si>
  <si>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</si>
  <si>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</si>
  <si>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</si>
  <si>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</si>
  <si>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</si>
  <si>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</si>
  <si>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</si>
  <si>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</si>
  <si>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</si>
  <si>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</si>
  <si>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</si>
  <si>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</si>
  <si>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</si>
  <si>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</si>
  <si>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</si>
  <si>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</si>
  <si>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</si>
  <si>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</si>
  <si>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</si>
  <si>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</si>
  <si>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</si>
  <si>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</si>
  <si>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</si>
  <si>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</si>
  <si>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</si>
  <si>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</si>
  <si>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</si>
  <si>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</si>
  <si>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</si>
  <si>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</si>
  <si>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</si>
  <si>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</si>
  <si>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</si>
  <si>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</si>
  <si>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</si>
  <si>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</si>
  <si>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</si>
  <si>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</si>
  <si>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</si>
  <si>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</si>
  <si>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</si>
  <si>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</si>
  <si>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</si>
  <si>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</si>
  <si>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</si>
  <si>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</si>
  <si>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</si>
  <si>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</si>
  <si>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</si>
  <si>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</si>
  <si>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</si>
  <si>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</si>
  <si>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</si>
  <si>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</si>
  <si>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</si>
  <si>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</si>
  <si>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</si>
  <si>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</si>
  <si>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</si>
  <si>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</si>
  <si>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</si>
  <si>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</si>
  <si>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</si>
  <si>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</si>
  <si>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</si>
  <si>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</si>
  <si>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</si>
  <si>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</si>
  <si>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</si>
  <si>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</si>
  <si>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</si>
  <si>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</si>
  <si>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</si>
  <si>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</si>
  <si>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</si>
  <si>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</si>
  <si>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</si>
  <si>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</si>
  <si>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</si>
  <si>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</si>
  <si>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</si>
  <si>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</si>
  <si>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</si>
  <si>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</si>
  <si>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</si>
  <si>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</si>
  <si>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</si>
  <si>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</si>
  <si>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</si>
  <si>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</si>
  <si>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</si>
  <si>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</si>
  <si>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</si>
  <si>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</si>
  <si>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</si>
  <si>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</si>
  <si>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</si>
  <si>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</si>
  <si>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</si>
  <si>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</si>
  <si>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</si>
  <si>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</si>
  <si>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</si>
  <si>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</si>
  <si>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</si>
  <si>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</si>
  <si>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</si>
  <si>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</si>
  <si>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</si>
  <si>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</si>
  <si>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</si>
  <si>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</si>
  <si>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</si>
  <si>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</si>
  <si>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</si>
  <si>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</si>
  <si>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</si>
  <si>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</si>
  <si>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</si>
  <si>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</si>
  <si>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</si>
  <si>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</si>
  <si>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</si>
  <si>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</si>
  <si>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</si>
  <si>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</si>
  <si>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</si>
  <si>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</si>
  <si>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</si>
  <si>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</si>
  <si>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</si>
  <si>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</si>
  <si>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</si>
  <si>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</si>
  <si>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</si>
  <si>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</si>
  <si>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</si>
  <si>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</si>
  <si>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</si>
  <si>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</si>
  <si>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</si>
  <si>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</si>
  <si>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</si>
  <si>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</si>
  <si>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</si>
  <si>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</si>
  <si>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</si>
  <si>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</si>
  <si>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</si>
  <si>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</si>
  <si>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</si>
  <si>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</si>
  <si>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</si>
  <si>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</si>
  <si>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</si>
  <si>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</si>
  <si>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</si>
  <si>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</si>
  <si>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</si>
  <si>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</si>
  <si>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</si>
  <si>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</si>
  <si>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</si>
  <si>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</si>
  <si>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</si>
  <si>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</si>
  <si>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</si>
  <si>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</si>
  <si>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</si>
  <si>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</si>
  <si>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</si>
  <si>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</si>
  <si>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</si>
  <si>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</si>
  <si>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</si>
  <si>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</si>
  <si>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</si>
  <si>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</si>
  <si>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</si>
  <si>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</si>
  <si>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</si>
  <si>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</si>
  <si>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</si>
  <si>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</si>
  <si>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</si>
  <si>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</si>
  <si>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</si>
  <si>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</si>
  <si>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</si>
  <si>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</si>
  <si>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</si>
  <si>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</si>
  <si>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</si>
  <si>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</si>
  <si>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</si>
  <si>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</si>
  <si>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</si>
  <si>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</si>
  <si>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</si>
  <si>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</si>
  <si>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</si>
  <si>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</si>
  <si>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</si>
  <si>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</si>
  <si>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</si>
  <si>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</si>
  <si>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</si>
  <si>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</si>
  <si>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</si>
  <si>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</si>
  <si>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</si>
  <si>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</si>
  <si>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</si>
  <si>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</si>
  <si>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</si>
  <si>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</si>
  <si>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</si>
  <si>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</si>
  <si>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</si>
  <si>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</si>
  <si>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</si>
  <si>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</si>
  <si>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</si>
  <si>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</si>
  <si>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</si>
  <si>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</si>
  <si>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</si>
  <si>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</si>
  <si>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</si>
  <si>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</si>
  <si>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</si>
  <si>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</si>
  <si>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</si>
  <si>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</si>
  <si>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</si>
  <si>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</si>
  <si>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</si>
  <si>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</si>
  <si>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</si>
  <si>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</si>
  <si>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</si>
  <si>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</si>
  <si>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</si>
  <si>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</si>
  <si>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</si>
  <si>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</si>
  <si>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</si>
  <si>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</si>
  <si>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</si>
  <si>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</si>
  <si>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</si>
  <si>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</si>
  <si>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</si>
  <si>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</si>
  <si>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</si>
  <si>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</si>
  <si>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</si>
  <si>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</si>
  <si>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</si>
  <si>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</si>
  <si>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</si>
  <si>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</si>
  <si>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</si>
  <si>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</si>
  <si>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</si>
  <si>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</si>
  <si>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</si>
  <si>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</si>
  <si>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</si>
  <si>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</si>
  <si>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</si>
  <si>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</si>
  <si>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</si>
  <si>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</si>
  <si>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</si>
  <si>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</si>
  <si>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</si>
  <si>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</si>
  <si>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</si>
  <si>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</si>
  <si>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</si>
  <si>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</si>
  <si>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</si>
  <si>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</si>
  <si>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</si>
  <si>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</si>
  <si>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</si>
  <si>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</si>
  <si>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</si>
  <si>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</si>
  <si>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</si>
  <si>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</si>
  <si>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</si>
  <si>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</si>
  <si>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</si>
  <si>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</si>
  <si>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</si>
  <si>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</si>
  <si>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</si>
  <si>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</si>
  <si>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</si>
  <si>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</si>
  <si>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</si>
  <si>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</si>
  <si>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</si>
  <si>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</si>
  <si>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</si>
  <si>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</si>
  <si>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</si>
  <si>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</si>
  <si>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</si>
  <si>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</si>
  <si>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</si>
  <si>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</si>
  <si>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</si>
  <si>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</si>
  <si>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</si>
  <si>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</si>
  <si>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</si>
  <si>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</si>
  <si>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</si>
  <si>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</si>
  <si>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</si>
  <si>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</si>
  <si>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</si>
  <si>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</si>
  <si>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</si>
  <si>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</si>
  <si>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</si>
  <si>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</si>
  <si>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</si>
  <si>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</si>
  <si>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</si>
  <si>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</si>
  <si>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</si>
  <si>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</si>
  <si>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</si>
  <si>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</si>
  <si>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</si>
  <si>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</si>
  <si>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</si>
  <si>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</si>
  <si>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</si>
  <si>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</si>
  <si>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</si>
  <si>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</si>
  <si>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</si>
  <si>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</si>
  <si>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</si>
  <si>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</si>
  <si>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</si>
  <si>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</si>
  <si>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</si>
  <si>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</si>
  <si>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</si>
  <si>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</si>
  <si>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</si>
  <si>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</si>
  <si>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</si>
  <si>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</si>
  <si>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</si>
  <si>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</si>
  <si>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</si>
  <si>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</si>
  <si>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</si>
  <si>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</si>
  <si>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</si>
  <si>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</si>
  <si>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</si>
  <si>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</si>
  <si>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</si>
  <si>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</si>
  <si>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</si>
  <si>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</si>
  <si>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</si>
  <si>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</si>
  <si>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</si>
  <si>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</si>
  <si>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</si>
  <si>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</si>
  <si>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</si>
  <si>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</si>
  <si>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</si>
  <si>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</si>
  <si>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</si>
  <si>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</si>
  <si>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</si>
  <si>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</si>
  <si>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</si>
  <si>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</si>
  <si>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</si>
  <si>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</si>
  <si>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</si>
  <si>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</si>
  <si>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</si>
  <si>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</si>
  <si>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</si>
  <si>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</si>
  <si>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</si>
  <si>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</si>
  <si>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</si>
  <si>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</si>
  <si>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</si>
  <si>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</si>
  <si>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</si>
  <si>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</si>
  <si>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</si>
  <si>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</si>
  <si>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</si>
  <si>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</si>
  <si>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</si>
  <si>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</si>
  <si>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</si>
  <si>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</si>
  <si>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</si>
  <si>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</si>
  <si>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</si>
  <si>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</si>
  <si>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</si>
  <si>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</si>
  <si>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</si>
  <si>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</si>
  <si>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</si>
  <si>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</si>
  <si>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</si>
  <si>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</si>
  <si>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</si>
  <si>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</si>
  <si>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</si>
  <si>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</si>
  <si>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</si>
  <si>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</si>
  <si>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</si>
  <si>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</si>
  <si>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</si>
  <si>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</si>
  <si>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</si>
  <si>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</si>
  <si>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</si>
  <si>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</si>
  <si>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</si>
  <si>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</si>
  <si>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</si>
  <si>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</si>
  <si>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</si>
  <si>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</si>
  <si>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</si>
  <si>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</si>
  <si>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</si>
  <si>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</si>
  <si>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</si>
  <si>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</si>
  <si>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</si>
  <si>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</si>
  <si>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</si>
  <si>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</si>
  <si>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</si>
  <si>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</si>
  <si>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</si>
  <si>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</si>
  <si>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</si>
  <si>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</si>
  <si>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</si>
  <si>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</si>
  <si>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</si>
  <si>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</si>
  <si>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</si>
  <si>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</si>
  <si>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</si>
  <si>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</si>
  <si>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</si>
  <si>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</si>
  <si>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</si>
  <si>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</si>
  <si>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</si>
  <si>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</si>
  <si>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</si>
  <si>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</si>
  <si>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</si>
  <si>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</si>
  <si>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</si>
  <si>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</si>
  <si>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</si>
  <si>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</si>
  <si>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</si>
  <si>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</si>
  <si>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</si>
  <si>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</si>
  <si>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</si>
  <si>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</si>
  <si>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</si>
  <si>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</si>
  <si>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</si>
  <si>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</si>
  <si>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</si>
  <si>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</si>
  <si>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</si>
  <si>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</si>
  <si>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</si>
  <si>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</si>
  <si>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</si>
  <si>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</si>
  <si>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</si>
  <si>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</si>
  <si>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</si>
  <si>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</si>
  <si>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</si>
  <si>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</si>
  <si>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</si>
  <si>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</si>
  <si>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</si>
  <si>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</si>
  <si>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</si>
  <si>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</si>
  <si>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</si>
  <si>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</si>
  <si>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</si>
  <si>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</si>
  <si>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</si>
  <si>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</si>
  <si>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</si>
  <si>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</si>
  <si>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</si>
  <si>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</si>
  <si>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</si>
  <si>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</si>
  <si>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</si>
  <si>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</si>
  <si>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</si>
  <si>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</si>
  <si>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</si>
  <si>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</si>
  <si>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</si>
  <si>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</si>
  <si>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</si>
  <si>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</si>
  <si>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</si>
  <si>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</si>
  <si>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</si>
  <si>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</si>
  <si>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</si>
  <si>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</si>
  <si>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</si>
  <si>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</si>
  <si>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</si>
  <si>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</si>
  <si>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</si>
  <si>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</si>
  <si>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</si>
  <si>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</si>
  <si>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</si>
  <si>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</si>
  <si>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</si>
  <si>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</si>
  <si>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</si>
  <si>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</si>
  <si>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</si>
  <si>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</si>
  <si>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</si>
  <si>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</si>
  <si>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</si>
  <si>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</si>
  <si>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</si>
  <si>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</si>
  <si>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</si>
  <si>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</si>
  <si>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</si>
  <si>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</si>
  <si>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</si>
  <si>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</si>
  <si>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</si>
  <si>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</si>
  <si>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</si>
  <si>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</si>
  <si>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</si>
  <si>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</si>
  <si>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</si>
  <si>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</si>
  <si>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</si>
  <si>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</si>
  <si>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</si>
  <si>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</si>
  <si>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</si>
  <si>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</si>
  <si>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</si>
  <si>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</si>
  <si>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</si>
  <si>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</si>
  <si>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</si>
  <si>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</si>
  <si>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</si>
  <si>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</si>
  <si>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</si>
  <si>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</si>
  <si>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</si>
  <si>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</si>
  <si>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</si>
  <si>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</si>
  <si>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</si>
  <si>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</si>
  <si>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</si>
  <si>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</si>
  <si>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</si>
  <si>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</si>
  <si>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</si>
  <si>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</si>
  <si>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</si>
  <si>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</si>
  <si>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</si>
  <si>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</si>
  <si>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</si>
  <si>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</si>
  <si>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</si>
  <si>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</si>
  <si>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</si>
  <si>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</si>
  <si>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</si>
  <si>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</si>
  <si>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</si>
  <si>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</si>
  <si>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</si>
  <si>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</si>
  <si>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</si>
  <si>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</si>
  <si>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</si>
  <si>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</si>
  <si>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</si>
  <si>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</si>
  <si>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</si>
  <si>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</si>
  <si>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</si>
  <si>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</si>
  <si>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</si>
  <si>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</si>
  <si>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</si>
  <si>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</si>
  <si>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</si>
  <si>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</si>
  <si>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</si>
  <si>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</si>
  <si>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</si>
  <si>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</si>
  <si>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</si>
  <si>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</si>
  <si>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</si>
  <si>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</si>
  <si>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</si>
  <si>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</si>
  <si>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</si>
  <si>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</si>
  <si>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</si>
  <si>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</si>
  <si>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</si>
  <si>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</si>
  <si>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</si>
  <si>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</si>
  <si>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</si>
  <si>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</si>
  <si>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</si>
  <si>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</si>
  <si>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</si>
  <si>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</si>
  <si>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</si>
  <si>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</si>
  <si>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</si>
  <si>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</si>
  <si>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</si>
  <si>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</si>
  <si>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</si>
  <si>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</si>
  <si>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</si>
  <si>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</si>
  <si>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</si>
  <si>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</si>
  <si>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</si>
  <si>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</si>
  <si>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</si>
  <si>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</si>
  <si>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</si>
  <si>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</si>
  <si>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</si>
  <si>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</si>
  <si>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</si>
  <si>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</si>
  <si>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</si>
  <si>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</si>
  <si>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</si>
  <si>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</si>
  <si>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</si>
  <si>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</si>
  <si>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</si>
  <si>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</si>
  <si>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</si>
  <si>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</si>
  <si>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</si>
  <si>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</si>
  <si>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</si>
  <si>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</si>
  <si>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</si>
  <si>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</si>
  <si>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</si>
  <si>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</si>
  <si>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</si>
  <si>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</si>
  <si>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</si>
  <si>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</si>
  <si>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</si>
  <si>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</si>
  <si>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</si>
  <si>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</si>
  <si>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</si>
  <si>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</si>
  <si>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</si>
  <si>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</si>
  <si>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</si>
  <si>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</si>
  <si>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</si>
  <si>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</si>
  <si>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</si>
  <si>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</si>
  <si>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</si>
  <si>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</si>
  <si>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</si>
  <si>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</si>
  <si>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</si>
  <si>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</si>
  <si>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</si>
  <si>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</si>
  <si>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</si>
  <si>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</si>
  <si>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</si>
  <si>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</si>
  <si>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</si>
  <si>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</si>
  <si>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</si>
  <si>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</si>
  <si>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</si>
  <si>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</si>
  <si>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</si>
  <si>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</si>
  <si>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</si>
  <si>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</si>
  <si>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</si>
  <si>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</si>
  <si>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</si>
  <si>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</si>
  <si>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</si>
  <si>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</si>
  <si>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</si>
  <si>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</si>
  <si>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</si>
  <si>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</si>
  <si>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</si>
  <si>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</si>
  <si>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</si>
  <si>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</si>
  <si>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</si>
  <si>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</si>
  <si>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</si>
  <si>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</si>
  <si>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</si>
  <si>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</si>
  <si>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</si>
  <si>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</si>
  <si>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</si>
  <si>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</si>
  <si>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</si>
  <si>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</si>
  <si>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</si>
  <si>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</si>
  <si>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</si>
  <si>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</si>
  <si>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</si>
  <si>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</si>
  <si>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</si>
  <si>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</si>
  <si>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</si>
  <si>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</si>
  <si>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</si>
  <si>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</si>
  <si>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</si>
  <si>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</si>
  <si>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</si>
  <si>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</si>
  <si>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</si>
  <si>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</si>
  <si>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</si>
  <si>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</si>
  <si>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</si>
  <si>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</si>
  <si>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</si>
  <si>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</si>
  <si>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</si>
  <si>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</si>
  <si>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</si>
  <si>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</si>
  <si>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</si>
  <si>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</si>
  <si>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</si>
  <si>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</si>
  <si>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</si>
  <si>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</si>
  <si>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</si>
  <si>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</si>
  <si>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</si>
  <si>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</si>
  <si>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</si>
  <si>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</si>
  <si>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</si>
  <si>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</si>
  <si>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</si>
  <si>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</si>
  <si>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</si>
  <si>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</si>
  <si>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</si>
  <si>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</si>
  <si>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</si>
  <si>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</si>
  <si>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</si>
  <si>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</si>
  <si>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</si>
  <si>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</si>
  <si>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</si>
  <si>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</si>
  <si>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</si>
  <si>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</si>
  <si>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</si>
  <si>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</si>
  <si>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</si>
  <si>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</si>
  <si>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</si>
  <si>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</si>
  <si>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</si>
  <si>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</si>
  <si>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</si>
  <si>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</si>
  <si>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</si>
  <si>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</si>
  <si>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</si>
  <si>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</si>
  <si>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</si>
  <si>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</si>
  <si>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</si>
  <si>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</si>
  <si>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</si>
  <si>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</si>
  <si>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</si>
  <si>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</si>
  <si>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</si>
  <si>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</si>
  <si>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</si>
  <si>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</si>
  <si>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</si>
  <si>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</si>
  <si>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</si>
  <si>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</si>
  <si>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</si>
  <si>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</si>
  <si>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</si>
  <si>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</si>
  <si>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</si>
  <si>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</si>
  <si>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</si>
  <si>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</si>
  <si>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</si>
  <si>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</si>
  <si>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</si>
  <si>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</si>
  <si>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</si>
  <si>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</si>
  <si>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</si>
  <si>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</si>
  <si>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</si>
  <si>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</si>
  <si>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</si>
  <si>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</si>
  <si>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</si>
  <si>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</si>
  <si>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</si>
  <si>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</si>
  <si>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</si>
  <si>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</si>
  <si>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</si>
  <si>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</si>
  <si>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</si>
  <si>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</si>
  <si>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</si>
  <si>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</si>
  <si>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</si>
  <si>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</si>
  <si>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</si>
  <si>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</si>
  <si>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</si>
  <si>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</si>
  <si>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</si>
  <si>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</si>
  <si>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</si>
  <si>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</si>
  <si>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</si>
  <si>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</si>
  <si>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</si>
  <si>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</si>
  <si>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</si>
  <si>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</si>
  <si>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</si>
  <si>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</si>
  <si>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</si>
  <si>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</si>
  <si>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</si>
  <si>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</si>
  <si>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</si>
  <si>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</si>
  <si>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</si>
  <si>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</si>
  <si>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</si>
  <si>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</si>
  <si>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</si>
  <si>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</si>
  <si>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</si>
  <si>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</si>
  <si>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</si>
  <si>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</si>
  <si>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</si>
  <si>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</si>
  <si>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</si>
  <si>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</si>
  <si>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</si>
  <si>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</si>
  <si>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</si>
  <si>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</si>
  <si>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</si>
  <si>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</si>
  <si>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</si>
  <si>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</si>
  <si>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</si>
  <si>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</si>
  <si>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</si>
  <si>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</si>
  <si>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</si>
  <si>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</si>
  <si>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</si>
  <si>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</si>
  <si>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</si>
  <si>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</si>
  <si>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</si>
  <si>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</si>
  <si>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</si>
  <si>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</si>
  <si>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</si>
  <si>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</si>
  <si>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</si>
  <si>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</si>
  <si>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</si>
  <si>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</si>
  <si>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</si>
  <si>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</si>
  <si>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</si>
  <si>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</si>
  <si>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</si>
  <si>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</si>
  <si>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</si>
  <si>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</si>
  <si>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</si>
  <si>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</si>
  <si>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</si>
  <si>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</si>
  <si>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</si>
  <si>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</si>
  <si>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</si>
  <si>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</si>
  <si>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</si>
  <si>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</si>
  <si>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</si>
  <si>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</si>
  <si>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</si>
  <si>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</si>
  <si>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</si>
  <si>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</si>
  <si>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</si>
  <si>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</si>
  <si>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</si>
  <si>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</si>
  <si>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</si>
  <si>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</si>
  <si>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</si>
  <si>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</si>
  <si>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</si>
  <si>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</si>
  <si>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</si>
  <si>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</si>
  <si>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</si>
  <si>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</si>
  <si>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</si>
  <si>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</si>
  <si>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</si>
  <si>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</si>
  <si>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</si>
  <si>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</si>
  <si>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</si>
  <si>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</si>
  <si>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</si>
  <si>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</si>
  <si>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</si>
  <si>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</si>
  <si>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</si>
  <si>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</si>
  <si>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</si>
  <si>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</si>
  <si>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</si>
  <si>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</si>
  <si>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</si>
  <si>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</si>
  <si>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</si>
  <si>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</si>
  <si>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</si>
  <si>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</si>
  <si>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</si>
  <si>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</si>
  <si>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</si>
  <si>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</si>
  <si>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</si>
  <si>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</si>
  <si>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</si>
  <si>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</si>
  <si>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</si>
  <si>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</si>
  <si>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</si>
  <si>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</si>
  <si>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</si>
  <si>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</si>
  <si>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</si>
  <si>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</si>
  <si>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</si>
  <si>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</si>
  <si>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</si>
  <si>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</si>
  <si>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</si>
  <si>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</si>
  <si>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</si>
  <si>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</si>
  <si>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</si>
  <si>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</si>
  <si>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</si>
  <si>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</si>
  <si>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</si>
  <si>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</si>
  <si>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</si>
  <si>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</si>
  <si>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</si>
  <si>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</si>
  <si>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</si>
  <si>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</si>
  <si>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</si>
  <si>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</si>
  <si>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</si>
  <si>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</si>
  <si>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</si>
  <si>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</si>
  <si>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</si>
  <si>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</si>
  <si>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</si>
  <si>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</si>
  <si>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</si>
  <si>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</si>
  <si>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</si>
  <si>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</si>
  <si>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</si>
  <si>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</si>
  <si>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</si>
  <si>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</si>
  <si>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</si>
  <si>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</si>
  <si>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</si>
  <si>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</si>
  <si>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</si>
  <si>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</si>
  <si>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</si>
  <si>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</si>
  <si>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</si>
  <si>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</si>
  <si>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</si>
  <si>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</si>
  <si>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</si>
  <si>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</si>
  <si>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</si>
  <si>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</si>
  <si>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</si>
  <si>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</si>
  <si>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</si>
  <si>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</si>
  <si>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</si>
  <si>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</si>
  <si>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</si>
  <si>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</si>
  <si>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</si>
  <si>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</si>
  <si>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</si>
  <si>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</si>
  <si>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</si>
  <si>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</si>
  <si>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</si>
  <si>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</si>
  <si>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</si>
  <si>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</si>
  <si>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</si>
  <si>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</si>
  <si>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</si>
  <si>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</si>
  <si>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</si>
  <si>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</si>
  <si>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</si>
  <si>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</si>
  <si>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</si>
  <si>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</si>
  <si>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</si>
  <si>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</si>
  <si>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</si>
  <si>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</si>
  <si>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</si>
  <si>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</si>
  <si>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</si>
  <si>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</si>
  <si>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</si>
  <si>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</si>
  <si>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</si>
  <si>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</si>
  <si>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</si>
  <si>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</si>
  <si>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</si>
  <si>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</si>
  <si>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</si>
  <si>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</si>
  <si>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</si>
  <si>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</si>
  <si>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</si>
  <si>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</si>
  <si>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</si>
  <si>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</si>
  <si>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</si>
  <si>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</si>
  <si>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</si>
  <si>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</si>
  <si>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</si>
  <si>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</si>
  <si>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</si>
  <si>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</si>
  <si>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</si>
  <si>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</si>
  <si>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</si>
  <si>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</si>
  <si>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</si>
  <si>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</si>
  <si>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</si>
  <si>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</si>
  <si>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</si>
  <si>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</si>
  <si>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</si>
  <si>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</si>
  <si>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</si>
  <si>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</si>
  <si>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</si>
  <si>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</si>
  <si>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</si>
  <si>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</si>
  <si>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</si>
  <si>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</si>
  <si>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</si>
  <si>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</si>
  <si>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</si>
  <si>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</si>
  <si>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</si>
  <si>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</si>
  <si>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</si>
  <si>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</si>
  <si>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</si>
  <si>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</si>
  <si>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</si>
  <si>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</si>
  <si>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</si>
  <si>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</si>
  <si>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</si>
  <si>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</si>
  <si>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</si>
  <si>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</si>
  <si>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</si>
  <si>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</si>
  <si>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</si>
  <si>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</si>
  <si>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</si>
  <si>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</si>
  <si>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</si>
  <si>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</si>
  <si>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</si>
  <si>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</si>
  <si>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</si>
  <si>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</si>
  <si>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</si>
  <si>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</si>
  <si>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</si>
  <si>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</si>
  <si>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</si>
  <si>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</si>
  <si>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</si>
  <si>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</si>
  <si>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</si>
  <si>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</si>
  <si>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</si>
  <si>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</si>
  <si>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</si>
  <si>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</si>
  <si>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</si>
  <si>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</si>
  <si>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</si>
  <si>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</si>
  <si>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</si>
  <si>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</si>
  <si>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</si>
  <si>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</si>
  <si>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</si>
  <si>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</si>
  <si>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</si>
  <si>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</si>
  <si>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</si>
  <si>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</si>
  <si>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</si>
  <si>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</si>
  <si>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</si>
  <si>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</si>
  <si>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</si>
  <si>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</si>
  <si>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</si>
  <si>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</si>
  <si>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</si>
  <si>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</si>
  <si>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</si>
  <si>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</si>
  <si>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</si>
  <si>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</si>
  <si>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</si>
  <si>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</si>
  <si>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</si>
  <si>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</si>
  <si>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</si>
  <si>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</si>
  <si>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</si>
  <si>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</si>
  <si>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</si>
  <si>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</si>
  <si>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</si>
  <si>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</si>
  <si>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</si>
  <si>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</si>
  <si>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</si>
  <si>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</si>
  <si>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</si>
  <si>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</si>
  <si>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</si>
  <si>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</si>
  <si>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</si>
  <si>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</si>
  <si>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</si>
  <si>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</si>
  <si>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</si>
  <si>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</si>
  <si>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</si>
  <si>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</si>
  <si>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</si>
  <si>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</si>
  <si>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</si>
  <si>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</si>
  <si>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</si>
  <si>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</si>
  <si>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</si>
  <si>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</si>
  <si>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</si>
  <si>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</si>
  <si>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</si>
  <si>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</si>
  <si>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</si>
  <si>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</si>
  <si>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</si>
  <si>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</si>
  <si>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</si>
  <si>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</si>
  <si>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</si>
  <si>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</si>
  <si>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</si>
  <si>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</si>
  <si>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</si>
  <si>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</si>
  <si>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</si>
  <si>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</si>
  <si>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</si>
  <si>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</si>
  <si>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</si>
  <si>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</si>
  <si>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</si>
  <si>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</si>
  <si>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</si>
  <si>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</si>
  <si>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</si>
  <si>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</si>
  <si>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</si>
  <si>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</si>
  <si>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</si>
  <si>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</si>
  <si>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</si>
  <si>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</si>
  <si>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</si>
  <si>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</si>
  <si>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</si>
  <si>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</si>
  <si>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</si>
  <si>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</si>
  <si>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</si>
  <si>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</si>
  <si>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</si>
  <si>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</si>
  <si>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</si>
  <si>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</si>
  <si>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</si>
  <si>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</si>
  <si>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</si>
  <si>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</si>
  <si>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</si>
  <si>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</si>
  <si>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</si>
  <si>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</si>
  <si>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</si>
  <si>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</si>
  <si>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</si>
  <si>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</si>
  <si>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</si>
  <si>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</si>
  <si>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</si>
  <si>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</si>
  <si>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</si>
  <si>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</si>
  <si>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</si>
  <si>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</si>
  <si>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</si>
  <si>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</si>
  <si>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</si>
  <si>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</si>
  <si>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</si>
  <si>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</si>
  <si>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</si>
  <si>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</si>
  <si>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</si>
  <si>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</si>
  <si>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</si>
  <si>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</si>
  <si>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</si>
  <si>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</si>
  <si>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</si>
  <si>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</si>
  <si>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</si>
  <si>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</si>
  <si>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</si>
  <si>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</si>
  <si>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</si>
  <si>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</si>
  <si>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</si>
  <si>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</si>
  <si>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</si>
  <si>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</si>
  <si>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</si>
  <si>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</si>
  <si>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</si>
  <si>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</si>
  <si>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</si>
  <si>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</si>
  <si>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</si>
  <si>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</si>
  <si>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</si>
  <si>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</si>
  <si>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</si>
  <si>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</si>
  <si>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</si>
  <si>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</si>
  <si>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</si>
  <si>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</si>
  <si>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</si>
  <si>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</si>
  <si>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</si>
  <si>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</si>
  <si>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</si>
  <si>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</si>
  <si>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</si>
  <si>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</si>
  <si>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</si>
  <si>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</si>
  <si>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</si>
  <si>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</si>
  <si>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</si>
  <si>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</si>
  <si>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</si>
  <si>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</si>
  <si>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</si>
  <si>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</si>
  <si>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</si>
  <si>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</si>
  <si>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</si>
  <si>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</si>
  <si>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</si>
  <si>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</si>
  <si>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</si>
  <si>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</si>
  <si>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</si>
  <si>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</si>
  <si>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</si>
  <si>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</si>
  <si>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</si>
  <si>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</si>
  <si>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</si>
  <si>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</si>
  <si>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</si>
  <si>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</si>
  <si>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</si>
  <si>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</si>
  <si>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</si>
  <si>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</si>
  <si>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</si>
  <si>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</si>
  <si>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</si>
  <si>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</si>
  <si>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</si>
  <si>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</si>
  <si>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</si>
  <si>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</si>
  <si>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</si>
  <si>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</si>
  <si>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</si>
  <si>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</si>
  <si>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</si>
  <si>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</si>
  <si>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</si>
  <si>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</si>
  <si>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</si>
  <si>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</si>
  <si>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</si>
  <si>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</si>
  <si>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</si>
  <si>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</si>
  <si>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</si>
  <si>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</si>
  <si>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</si>
  <si>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</si>
  <si>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</si>
  <si>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</si>
  <si>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</si>
  <si>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</si>
  <si>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</si>
  <si>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</si>
  <si>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</si>
  <si>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</si>
  <si>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</si>
  <si>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</si>
  <si>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</si>
  <si>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</si>
  <si>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</si>
  <si>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</si>
  <si>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</si>
  <si>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</si>
  <si>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</si>
  <si>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</si>
  <si>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</si>
  <si>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</si>
  <si>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</si>
  <si>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</si>
  <si>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</si>
  <si>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</si>
  <si>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</si>
  <si>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</si>
  <si>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</si>
  <si>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</si>
  <si>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</si>
  <si>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</si>
  <si>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</si>
  <si>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</si>
  <si>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</si>
  <si>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</si>
  <si>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</si>
  <si>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</si>
  <si>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</si>
  <si>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</si>
  <si>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</si>
  <si>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</si>
  <si>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</si>
  <si>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</si>
  <si>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</si>
  <si>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</si>
  <si>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</si>
  <si>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</si>
  <si>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</si>
  <si>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</si>
  <si>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</si>
  <si>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</si>
  <si>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</si>
  <si>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</si>
  <si>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</si>
  <si>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</si>
  <si>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</si>
  <si>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</si>
  <si>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</si>
  <si>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</si>
  <si>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</si>
  <si>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</si>
  <si>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</si>
  <si>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</si>
  <si>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</si>
  <si>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</si>
  <si>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</si>
  <si>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</si>
  <si>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</si>
  <si>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</si>
  <si>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</si>
  <si>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</si>
  <si>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</si>
  <si>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</si>
  <si>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</si>
  <si>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</si>
  <si>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</si>
  <si>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</si>
  <si>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</si>
  <si>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</si>
  <si>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</si>
  <si>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</si>
  <si>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</si>
  <si>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</si>
  <si>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</si>
  <si>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</si>
  <si>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</si>
  <si>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</si>
  <si>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</si>
  <si>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</si>
  <si>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</si>
  <si>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</si>
  <si>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</si>
  <si>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</si>
  <si>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</si>
  <si>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</si>
  <si>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</si>
  <si>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</si>
  <si>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</si>
  <si>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</si>
  <si>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</si>
  <si>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</si>
  <si>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</si>
  <si>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</si>
  <si>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</si>
  <si>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</si>
  <si>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</si>
  <si>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</si>
  <si>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</si>
  <si>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</si>
  <si>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</si>
  <si>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</si>
  <si>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</si>
  <si>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</si>
  <si>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</si>
  <si>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</si>
  <si>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</si>
  <si>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</si>
  <si>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</si>
  <si>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</si>
  <si>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</si>
  <si>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</si>
  <si>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</si>
  <si>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</si>
  <si>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</si>
  <si>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</si>
  <si>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</si>
  <si>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</si>
  <si>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</si>
  <si>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</si>
  <si>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</si>
  <si>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</si>
  <si>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</si>
  <si>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</si>
  <si>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</si>
  <si>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</si>
  <si>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</si>
  <si>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</si>
  <si>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</si>
  <si>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</si>
  <si>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</si>
  <si>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</si>
  <si>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</si>
  <si>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</si>
  <si>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</si>
  <si>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</si>
  <si>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</si>
  <si>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</si>
  <si>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</si>
  <si>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</si>
  <si>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</si>
  <si>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</si>
  <si>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</si>
  <si>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</si>
  <si>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</si>
  <si>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</si>
  <si>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</si>
  <si>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</si>
  <si>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</si>
  <si>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</si>
  <si>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</si>
  <si>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</si>
  <si>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</si>
  <si>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</si>
  <si>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</si>
  <si>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</si>
  <si>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</si>
  <si>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</si>
  <si>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</si>
  <si>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</si>
  <si>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</si>
  <si>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</si>
  <si>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</si>
  <si>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</si>
  <si>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</si>
  <si>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</si>
  <si>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</si>
  <si>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</si>
  <si>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</si>
  <si>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</si>
  <si>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</si>
  <si>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</si>
  <si>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</si>
  <si>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</si>
  <si>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</si>
  <si>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</si>
  <si>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</si>
  <si>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</si>
  <si>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</si>
  <si>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</si>
  <si>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</si>
  <si>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</si>
  <si>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</si>
  <si>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</si>
  <si>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</si>
  <si>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</si>
  <si>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</si>
  <si>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</si>
  <si>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</si>
  <si>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</si>
  <si>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</si>
  <si>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</si>
  <si>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</si>
  <si>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</si>
  <si>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</si>
  <si>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</si>
  <si>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</si>
  <si>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</si>
  <si>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</si>
  <si>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</si>
  <si>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</si>
  <si>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</si>
  <si>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</si>
  <si>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</si>
  <si>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</si>
  <si>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</si>
  <si>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</si>
  <si>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</si>
  <si>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</si>
  <si>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</si>
  <si>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</si>
  <si>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</si>
  <si>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</si>
  <si>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</si>
  <si>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</si>
  <si>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</si>
  <si>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</si>
  <si>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</si>
  <si>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</si>
  <si>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</si>
  <si>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</si>
  <si>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</si>
  <si>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</si>
  <si>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</si>
  <si>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</si>
  <si>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</si>
  <si>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</si>
  <si>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</si>
  <si>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</si>
  <si>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</si>
  <si>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</si>
  <si>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</si>
  <si>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</si>
  <si>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</si>
  <si>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</si>
  <si>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</si>
  <si>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</si>
  <si>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</si>
  <si>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</si>
  <si>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</si>
  <si>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</si>
  <si>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</si>
  <si>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</si>
  <si>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</si>
  <si>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</si>
  <si>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</si>
  <si>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</si>
  <si>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</si>
  <si>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</si>
  <si>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</si>
  <si>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</si>
  <si>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</si>
  <si>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</si>
  <si>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</si>
  <si>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</si>
  <si>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</si>
  <si>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</si>
  <si>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</si>
  <si>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</si>
  <si>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</si>
  <si>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</si>
  <si>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</si>
  <si>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</si>
  <si>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</si>
  <si>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</si>
  <si>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</si>
  <si>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</si>
  <si>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</si>
  <si>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</si>
  <si>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</si>
  <si>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</si>
  <si>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</si>
  <si>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</si>
  <si>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</si>
  <si>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</si>
  <si>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</si>
  <si>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</si>
  <si>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</si>
  <si>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</si>
  <si>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</si>
  <si>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</si>
  <si>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</si>
  <si>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</si>
  <si>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</si>
  <si>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</si>
  <si>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</si>
  <si>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</si>
  <si>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</si>
  <si>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</si>
  <si>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</si>
  <si>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</si>
  <si>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</si>
  <si>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</si>
  <si>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</si>
  <si>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</si>
  <si>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</si>
  <si>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</si>
  <si>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</si>
  <si>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</si>
  <si>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</si>
  <si>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</si>
  <si>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</si>
  <si>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</si>
  <si>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</si>
  <si>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</si>
  <si>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</si>
  <si>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</si>
  <si>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</si>
  <si>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</si>
  <si>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</si>
  <si>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</si>
  <si>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</si>
  <si>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</si>
  <si>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</si>
  <si>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</si>
  <si>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</si>
  <si>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</si>
  <si>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</si>
  <si>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</si>
  <si>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</si>
  <si>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</si>
  <si>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</si>
  <si>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</si>
  <si>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</si>
  <si>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</si>
  <si>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</si>
  <si>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</si>
  <si>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</si>
  <si>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</si>
  <si>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</si>
  <si>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</si>
  <si>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</si>
  <si>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</si>
  <si>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</si>
  <si>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</si>
  <si>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</si>
  <si>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</si>
  <si>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</si>
  <si>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</si>
  <si>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</si>
  <si>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</si>
  <si>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</si>
  <si>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</si>
  <si>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</si>
  <si>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</si>
  <si>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</si>
  <si>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</si>
  <si>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</si>
  <si>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</si>
  <si>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</si>
  <si>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</si>
  <si>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</si>
  <si>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</si>
  <si>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</si>
  <si>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</si>
  <si>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</si>
  <si>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</si>
  <si>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</si>
  <si>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</si>
  <si>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</si>
  <si>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</si>
  <si>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</si>
  <si>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</si>
  <si>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</si>
  <si>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</si>
  <si>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</si>
  <si>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</si>
  <si>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</si>
  <si>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</si>
  <si>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</si>
  <si>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</si>
  <si>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</si>
  <si>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</si>
  <si>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</si>
  <si>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</si>
  <si>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</si>
  <si>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</si>
  <si>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</si>
  <si>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</si>
  <si>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</si>
  <si>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</si>
  <si>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</si>
  <si>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</si>
  <si>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</si>
  <si>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</si>
  <si>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</si>
  <si>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</si>
  <si>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</si>
  <si>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</si>
  <si>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</si>
  <si>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</si>
  <si>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</si>
  <si>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</si>
  <si>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</si>
  <si>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</si>
  <si>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</si>
  <si>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</si>
  <si>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</si>
  <si>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</si>
  <si>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</si>
  <si>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</si>
  <si>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</si>
  <si>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</si>
  <si>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</si>
  <si>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</si>
  <si>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</si>
  <si>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</si>
  <si>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</si>
  <si>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</si>
  <si>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</si>
  <si>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</si>
  <si>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</si>
  <si>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</si>
  <si>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</si>
  <si>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</si>
  <si>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</si>
  <si>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</si>
  <si>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</si>
  <si>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</si>
  <si>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</si>
  <si>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</si>
  <si>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</si>
  <si>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</si>
  <si>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</si>
  <si>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</si>
  <si>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</si>
  <si>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</si>
  <si>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</si>
  <si>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</si>
  <si>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</si>
  <si>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</si>
  <si>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</si>
  <si>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</si>
  <si>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</si>
  <si>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</si>
  <si>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</si>
  <si>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</si>
  <si>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</si>
  <si>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</si>
  <si>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</si>
  <si>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</si>
  <si>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</si>
  <si>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</si>
  <si>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</si>
  <si>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</si>
  <si>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</si>
  <si>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</si>
  <si>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</si>
  <si>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</si>
  <si>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</si>
  <si>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</si>
  <si>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</si>
  <si>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</si>
  <si>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</si>
  <si>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</si>
  <si>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</si>
  <si>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</si>
  <si>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</si>
  <si>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</si>
  <si>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</si>
  <si>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</si>
  <si>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</si>
  <si>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</si>
  <si>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</si>
  <si>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</si>
  <si>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</si>
  <si>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</si>
  <si>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</si>
  <si>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</si>
  <si>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</si>
  <si>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</si>
  <si>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</si>
  <si>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</si>
  <si>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</si>
  <si>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</si>
  <si>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</si>
  <si>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</si>
  <si>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</si>
  <si>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</si>
  <si>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</si>
  <si>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</si>
  <si>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</si>
  <si>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</si>
  <si>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</si>
  <si>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</si>
  <si>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</si>
  <si>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</si>
  <si>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</si>
  <si>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</si>
  <si>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</si>
  <si>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</si>
  <si>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</si>
  <si>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</si>
  <si>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</si>
  <si>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</si>
  <si>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</si>
  <si>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</si>
  <si>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</si>
  <si>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</si>
  <si>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</si>
  <si>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</si>
  <si>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</si>
  <si>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</si>
  <si>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</si>
  <si>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</si>
  <si>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</si>
  <si>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</si>
  <si>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</si>
  <si>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</si>
  <si>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</si>
  <si>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</si>
  <si>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</si>
  <si>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</si>
  <si>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</si>
  <si>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</si>
  <si>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</si>
  <si>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</si>
  <si>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</si>
  <si>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</si>
  <si>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</si>
  <si>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</si>
  <si>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</si>
  <si>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</si>
  <si>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</si>
  <si>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</si>
  <si>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</si>
  <si>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</si>
  <si>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</si>
  <si>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</si>
  <si>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</si>
  <si>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</si>
  <si>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</si>
  <si>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</si>
  <si>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</si>
  <si>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</si>
  <si>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</si>
  <si>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</si>
  <si>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</si>
  <si>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</si>
  <si>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</si>
  <si>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</si>
  <si>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</si>
  <si>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</si>
  <si>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</si>
  <si>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</si>
  <si>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</si>
  <si>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</si>
  <si>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</si>
  <si>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</si>
  <si>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</si>
  <si>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</si>
  <si>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</si>
  <si>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</si>
  <si>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</si>
  <si>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</si>
  <si>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</si>
  <si>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</si>
  <si>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</si>
  <si>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</si>
  <si>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</si>
  <si>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</si>
  <si>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</si>
  <si>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</si>
  <si>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</si>
  <si>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</si>
  <si>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</si>
  <si>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</si>
  <si>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</si>
  <si>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</si>
  <si>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</si>
  <si>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</si>
  <si>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</si>
  <si>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</si>
  <si>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</si>
  <si>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</si>
  <si>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</si>
  <si>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</si>
  <si>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</si>
  <si>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</si>
  <si>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</si>
  <si>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</si>
  <si>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</si>
  <si>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</si>
  <si>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</si>
  <si>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</si>
  <si>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</si>
  <si>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</si>
  <si>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</si>
  <si>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</si>
  <si>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</si>
  <si>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</si>
  <si>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</si>
  <si>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</si>
  <si>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</si>
  <si>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</si>
  <si>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</si>
  <si>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</si>
  <si>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</si>
  <si>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</si>
  <si>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</si>
  <si>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</si>
  <si>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</si>
  <si>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</si>
  <si>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</si>
  <si>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</si>
  <si>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</si>
  <si>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</si>
  <si>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</si>
  <si>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</si>
  <si>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</si>
  <si>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</si>
  <si>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</si>
  <si>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</si>
  <si>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</si>
  <si>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</si>
  <si>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</si>
  <si>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</si>
  <si>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</si>
  <si>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</si>
  <si>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</si>
  <si>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</si>
  <si>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</si>
  <si>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</si>
  <si>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</si>
  <si>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</si>
  <si>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</si>
  <si>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</si>
  <si>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</si>
  <si>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</si>
  <si>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</si>
  <si>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</si>
  <si>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</si>
  <si>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</si>
  <si>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</si>
  <si>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</si>
  <si>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</si>
  <si>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</si>
  <si>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</si>
  <si>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</si>
  <si>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</si>
  <si>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</si>
  <si>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</si>
  <si>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</si>
  <si>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</si>
  <si>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</si>
  <si>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</si>
  <si>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</si>
  <si>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</si>
  <si>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</si>
  <si>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</si>
  <si>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</si>
  <si>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</si>
  <si>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</si>
  <si>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</si>
  <si>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</si>
  <si>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</si>
  <si>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</si>
  <si>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</si>
  <si>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</si>
  <si>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</si>
  <si>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</si>
  <si>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</si>
  <si>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</si>
  <si>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</si>
  <si>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</si>
  <si>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</si>
  <si>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</si>
  <si>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</si>
  <si>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</si>
  <si>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</si>
  <si>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</si>
  <si>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</si>
  <si>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</si>
  <si>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</si>
  <si>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</si>
  <si>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</si>
  <si>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</si>
  <si>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</si>
  <si>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</si>
  <si>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</si>
  <si>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</si>
  <si>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</si>
  <si>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</si>
  <si>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</si>
  <si>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</si>
  <si>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</si>
  <si>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</si>
  <si>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</si>
  <si>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</si>
  <si>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</si>
  <si>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</si>
  <si>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</si>
  <si>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</si>
  <si>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</si>
  <si>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</si>
  <si>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</si>
  <si>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</si>
  <si>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</si>
  <si>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</si>
  <si>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</si>
  <si>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</si>
  <si>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</si>
  <si>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</si>
  <si>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</si>
  <si>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</si>
  <si>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</si>
  <si>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</si>
  <si>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</si>
  <si>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</si>
  <si>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</si>
  <si>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</si>
  <si>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</si>
  <si>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</si>
  <si>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</si>
  <si>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</si>
  <si>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</si>
  <si>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</si>
  <si>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</si>
  <si>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</si>
  <si>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</si>
  <si>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</si>
  <si>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</si>
  <si>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</si>
  <si>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</si>
  <si>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</si>
  <si>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</si>
  <si>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</si>
  <si>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</si>
  <si>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</si>
  <si>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</si>
  <si>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</si>
  <si>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</si>
  <si>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</si>
  <si>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</si>
  <si>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</si>
  <si>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</si>
  <si>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</si>
  <si>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</si>
  <si>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</si>
  <si>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</si>
  <si>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</si>
  <si>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</si>
  <si>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</si>
  <si>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</si>
  <si>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</si>
  <si>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</si>
  <si>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</si>
  <si>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</si>
  <si>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</si>
  <si>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</si>
  <si>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</si>
  <si>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</si>
  <si>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</si>
  <si>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</si>
  <si>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</si>
  <si>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</si>
  <si>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</si>
  <si>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</si>
  <si>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</si>
  <si>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</si>
  <si>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</si>
  <si>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</si>
  <si>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</si>
  <si>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</si>
  <si>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</si>
  <si>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</si>
  <si>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</si>
  <si>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</si>
  <si>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</si>
  <si>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</si>
  <si>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</si>
  <si>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</si>
  <si>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</si>
  <si>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</si>
  <si>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</si>
  <si>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</si>
  <si>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</si>
  <si>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</si>
  <si>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</si>
  <si>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</si>
  <si>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</si>
  <si>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</si>
  <si>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</si>
  <si>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</si>
  <si>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</si>
  <si>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</si>
  <si>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</si>
  <si>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</si>
  <si>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</si>
  <si>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</si>
  <si>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</si>
  <si>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</si>
  <si>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</si>
  <si>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</si>
  <si>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</si>
  <si>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</si>
  <si>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</si>
  <si>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</si>
  <si>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</si>
  <si>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</si>
  <si>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</si>
  <si>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</si>
  <si>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</si>
  <si>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</si>
  <si>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</si>
  <si>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</si>
  <si>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</si>
  <si>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</si>
  <si>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</si>
  <si>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</si>
  <si>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</si>
  <si>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</si>
  <si>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</si>
  <si>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</si>
  <si>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</si>
  <si>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</si>
  <si>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</si>
  <si>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</si>
  <si>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</si>
  <si>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</si>
  <si>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</si>
  <si>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</si>
  <si>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</si>
  <si>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</si>
  <si>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</si>
  <si>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</si>
  <si>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</si>
  <si>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</si>
  <si>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</si>
  <si>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</si>
  <si>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</si>
  <si>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</si>
  <si>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</si>
  <si>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</si>
  <si>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</si>
  <si>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</si>
  <si>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</si>
  <si>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</si>
  <si>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</si>
  <si>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</si>
  <si>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</si>
  <si>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</si>
  <si>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</si>
  <si>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</si>
  <si>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</si>
  <si>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</si>
  <si>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</si>
  <si>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</si>
  <si>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</si>
  <si>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</si>
  <si>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</si>
  <si>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</si>
  <si>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</si>
  <si>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</si>
  <si>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</si>
  <si>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</si>
  <si>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</si>
  <si>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</si>
  <si>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</si>
  <si>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</si>
  <si>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</si>
  <si>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</si>
  <si>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</si>
  <si>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</si>
  <si>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</si>
  <si>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</si>
  <si>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</si>
  <si>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</si>
  <si>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</si>
  <si>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</si>
  <si>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</si>
  <si>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</si>
  <si>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</si>
  <si>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</si>
  <si>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</si>
  <si>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</si>
  <si>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</si>
  <si>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</si>
  <si>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</si>
  <si>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</si>
  <si>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</si>
  <si>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</si>
  <si>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</si>
  <si>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</si>
  <si>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</si>
  <si>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</si>
  <si>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</si>
  <si>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</si>
  <si>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</si>
  <si>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</si>
  <si>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</si>
  <si>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</si>
  <si>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</si>
  <si>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</si>
  <si>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</si>
  <si>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</si>
  <si>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</si>
  <si>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</si>
  <si>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</si>
  <si>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</si>
  <si>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</si>
  <si>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</si>
  <si>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</si>
  <si>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</si>
  <si>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</si>
  <si>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</si>
  <si>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</si>
  <si>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</si>
  <si>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</si>
  <si>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</si>
  <si>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</si>
  <si>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</si>
  <si>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</si>
  <si>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</si>
  <si>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</si>
  <si>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</si>
  <si>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</si>
  <si>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</si>
  <si>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</si>
  <si>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</si>
  <si>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</si>
  <si>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</si>
  <si>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</si>
  <si>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</si>
  <si>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</si>
  <si>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</si>
  <si>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</si>
  <si>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</si>
  <si>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</si>
  <si>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</si>
  <si>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</si>
  <si>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</si>
  <si>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</si>
  <si>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</si>
  <si>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</si>
  <si>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</si>
  <si>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</si>
  <si>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</si>
  <si>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</si>
  <si>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</si>
  <si>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</si>
  <si>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</si>
  <si>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</si>
  <si>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</si>
  <si>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</si>
  <si>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</si>
  <si>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</si>
  <si>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</si>
  <si>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</si>
  <si>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</si>
  <si>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</si>
  <si>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</si>
  <si>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</si>
  <si>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</si>
  <si>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</si>
  <si>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</si>
  <si>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</si>
  <si>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</si>
  <si>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</si>
  <si>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</si>
  <si>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</si>
  <si>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</si>
  <si>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</si>
  <si>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</si>
  <si>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</si>
  <si>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</si>
  <si>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</si>
  <si>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</si>
  <si>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</si>
  <si>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</si>
  <si>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</si>
  <si>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</si>
  <si>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</si>
  <si>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</si>
  <si>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</si>
  <si>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</si>
  <si>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</si>
  <si>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</si>
  <si>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</si>
  <si>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</si>
  <si>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</si>
  <si>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</si>
  <si>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</si>
  <si>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</si>
  <si>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</si>
  <si>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</si>
  <si>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</si>
  <si>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</si>
  <si>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</si>
  <si>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</si>
  <si>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</si>
  <si>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</si>
  <si>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</si>
  <si>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</si>
  <si>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</si>
  <si>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</si>
  <si>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</si>
  <si>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</si>
  <si>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</si>
  <si>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</si>
  <si>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</si>
  <si>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</si>
  <si>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</si>
  <si>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</si>
  <si>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</si>
  <si>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</si>
  <si>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</si>
  <si>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</si>
  <si>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</si>
  <si>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</si>
  <si>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</si>
  <si>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</si>
  <si>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</si>
  <si>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</si>
  <si>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</si>
  <si>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</si>
  <si>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</si>
  <si>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</si>
  <si>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</si>
  <si>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</si>
  <si>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</si>
  <si>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</si>
  <si>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</si>
  <si>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</si>
  <si>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</si>
  <si>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</si>
  <si>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</si>
  <si>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</si>
  <si>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</si>
  <si>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</si>
  <si>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</si>
  <si>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</si>
  <si>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</si>
  <si>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</si>
  <si>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</si>
  <si>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</si>
  <si>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</si>
  <si>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</si>
  <si>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</si>
  <si>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</si>
  <si>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</si>
  <si>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</si>
  <si>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</si>
  <si>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</si>
  <si>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</si>
  <si>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</si>
  <si>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</si>
  <si>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</si>
  <si>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</si>
  <si>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</si>
  <si>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</si>
  <si>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</si>
  <si>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</si>
  <si>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</si>
  <si>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</si>
  <si>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</si>
  <si>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</si>
  <si>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</si>
  <si>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</si>
  <si>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</si>
  <si>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</si>
  <si>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</si>
  <si>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</si>
  <si>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</si>
  <si>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</si>
  <si>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</si>
  <si>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</si>
  <si>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</si>
  <si>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</si>
  <si>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</si>
  <si>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</si>
  <si>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</si>
  <si>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</si>
  <si>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</si>
  <si>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</si>
  <si>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</si>
  <si>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</si>
  <si>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</si>
  <si>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</si>
  <si>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</si>
  <si>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</si>
  <si>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</si>
  <si>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</si>
  <si>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</si>
  <si>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</si>
  <si>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</si>
  <si>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</si>
  <si>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</si>
  <si>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</si>
  <si>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</si>
  <si>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</si>
  <si>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</si>
  <si>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</si>
  <si>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</si>
  <si>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</si>
  <si>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</si>
  <si>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</si>
  <si>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</si>
  <si>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</si>
  <si>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</si>
  <si>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</si>
  <si>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</si>
  <si>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</si>
  <si>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</si>
  <si>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</si>
  <si>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</si>
  <si>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</si>
  <si>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</si>
  <si>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</si>
  <si>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</si>
  <si>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</si>
  <si>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</si>
  <si>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</si>
  <si>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</si>
  <si>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</si>
  <si>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</si>
  <si>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</si>
  <si>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</si>
  <si>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</si>
  <si>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</si>
  <si>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</si>
  <si>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</si>
  <si>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</si>
  <si>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</si>
  <si>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</si>
  <si>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</si>
  <si>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</si>
  <si>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</si>
  <si>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</si>
  <si>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</si>
  <si>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</si>
  <si>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</si>
  <si>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</si>
  <si>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</si>
  <si>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</si>
  <si>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</si>
  <si>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</si>
  <si>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</si>
  <si>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</si>
  <si>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</si>
  <si>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</si>
  <si>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</si>
  <si>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</si>
  <si>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</si>
  <si>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</si>
  <si>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</si>
  <si>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</si>
  <si>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</si>
  <si>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</si>
  <si>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</si>
  <si>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</si>
  <si>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</si>
  <si>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</si>
  <si>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</si>
  <si>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</si>
  <si>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</si>
  <si>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</si>
  <si>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</si>
  <si>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</si>
  <si>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</si>
  <si>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</si>
  <si>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</si>
  <si>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</si>
  <si>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</si>
  <si>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</si>
  <si>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</si>
  <si>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</si>
  <si>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</si>
  <si>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</si>
  <si>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</si>
  <si>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</si>
  <si>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</si>
  <si>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</si>
  <si>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</si>
  <si>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</si>
  <si>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</si>
  <si>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</si>
  <si>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</si>
  <si>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</si>
  <si>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</si>
  <si>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</si>
  <si>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</si>
  <si>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</si>
  <si>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</si>
  <si>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</si>
  <si>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</si>
  <si>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</si>
  <si>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</si>
  <si>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</si>
  <si>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</si>
  <si>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</si>
  <si>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</si>
  <si>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</si>
  <si>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</si>
  <si>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</si>
  <si>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</si>
  <si>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</si>
  <si>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</si>
  <si>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</si>
  <si>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</si>
  <si>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</si>
  <si>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</si>
  <si>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</si>
  <si>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</si>
  <si>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</si>
  <si>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</si>
  <si>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</si>
  <si>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</si>
  <si>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</si>
  <si>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</si>
  <si>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</si>
  <si>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</si>
  <si>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</si>
  <si>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</si>
  <si>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</si>
  <si>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</si>
  <si>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</si>
  <si>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</si>
  <si>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</si>
  <si>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</si>
  <si>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</si>
  <si>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</si>
  <si>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</si>
  <si>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</si>
  <si>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</si>
  <si>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</si>
  <si>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</si>
  <si>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</si>
  <si>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</si>
  <si>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</si>
  <si>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</si>
  <si>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</si>
  <si>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</si>
  <si>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</si>
  <si>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</si>
  <si>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</si>
  <si>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</si>
  <si>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</si>
  <si>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</si>
  <si>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</si>
  <si>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</si>
  <si>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</si>
  <si>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</si>
  <si>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</si>
  <si>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</si>
  <si>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</si>
  <si>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</si>
  <si>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</si>
  <si>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</si>
  <si>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</si>
  <si>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</si>
  <si>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</si>
  <si>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</si>
  <si>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</si>
  <si>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</si>
  <si>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</si>
  <si>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</si>
  <si>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</si>
  <si>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</si>
  <si>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</si>
  <si>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</si>
  <si>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</si>
  <si>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</si>
  <si>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</si>
  <si>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</si>
  <si>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</si>
  <si>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</si>
  <si>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</si>
  <si>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</si>
  <si>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</si>
  <si>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</si>
  <si>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</si>
  <si>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</si>
  <si>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</si>
  <si>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</si>
  <si>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</si>
  <si>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</si>
  <si>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</si>
  <si>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</si>
  <si>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</si>
  <si>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</si>
  <si>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</si>
  <si>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</si>
  <si>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</si>
  <si>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</si>
  <si>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</si>
  <si>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</si>
  <si>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</si>
  <si>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</si>
  <si>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</si>
  <si>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</si>
  <si>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</si>
  <si>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</si>
  <si>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</si>
  <si>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</si>
  <si>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</si>
  <si>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</si>
  <si>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</si>
  <si>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</si>
  <si>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</si>
  <si>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</si>
  <si>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</si>
  <si>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</si>
  <si>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</si>
  <si>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</si>
  <si>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</si>
  <si>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</si>
  <si>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</si>
  <si>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</si>
  <si>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</si>
  <si>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</si>
  <si>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</si>
  <si>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</si>
  <si>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</si>
  <si>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</si>
  <si>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</si>
  <si>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</si>
  <si>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</si>
  <si>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</si>
  <si>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</si>
  <si>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</si>
  <si>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</si>
  <si>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</si>
  <si>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</si>
  <si>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</si>
  <si>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</si>
  <si>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</si>
  <si>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</si>
  <si>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</si>
  <si>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</si>
  <si>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</si>
  <si>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</si>
  <si>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</si>
  <si>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</si>
  <si>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</si>
  <si>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</si>
  <si>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</si>
  <si>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</si>
  <si>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</si>
  <si>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</si>
  <si>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</si>
  <si>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</si>
  <si>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</si>
  <si>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</si>
  <si>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</si>
  <si>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</si>
  <si>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</si>
  <si>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</si>
  <si>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</si>
  <si>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</si>
  <si>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</si>
  <si>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</si>
  <si>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</si>
  <si>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</si>
  <si>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</si>
  <si>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</si>
  <si>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</si>
  <si>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</si>
  <si>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</si>
  <si>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</si>
  <si>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</si>
  <si>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</si>
  <si>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</si>
  <si>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</si>
  <si>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</si>
  <si>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</si>
  <si>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</si>
  <si>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</si>
  <si>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</si>
  <si>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</si>
  <si>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</si>
  <si>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</si>
  <si>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</si>
  <si>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</si>
  <si>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</si>
  <si>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</si>
  <si>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</si>
  <si>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</si>
  <si>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</si>
  <si>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</si>
  <si>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</si>
  <si>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</si>
  <si>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</si>
  <si>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</si>
  <si>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</si>
  <si>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</si>
  <si>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</si>
  <si>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</si>
  <si>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</si>
  <si>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</si>
  <si>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</si>
  <si>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</si>
  <si>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</si>
  <si>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</si>
  <si>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</si>
  <si>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</si>
  <si>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</si>
  <si>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</si>
  <si>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</si>
  <si>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</si>
  <si>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</si>
  <si>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</si>
  <si>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</si>
  <si>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</si>
  <si>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</si>
  <si>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</si>
  <si>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</si>
  <si>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</si>
  <si>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</si>
  <si>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</si>
  <si>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</si>
  <si>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</si>
  <si>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</si>
  <si>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</si>
  <si>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</si>
  <si>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</si>
  <si>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</si>
  <si>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</si>
  <si>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</si>
  <si>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</si>
  <si>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</si>
  <si>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</si>
  <si>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</si>
  <si>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</si>
  <si>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</si>
  <si>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</si>
  <si>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</si>
  <si>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</si>
  <si>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</si>
  <si>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</si>
  <si>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</si>
  <si>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</si>
  <si>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</si>
  <si>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</si>
  <si>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</si>
  <si>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</si>
  <si>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</si>
  <si>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</si>
  <si>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</si>
  <si>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</si>
  <si>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</si>
  <si>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</si>
  <si>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</si>
  <si>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</si>
  <si>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</si>
  <si>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</si>
  <si>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</si>
  <si>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</si>
  <si>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</si>
  <si>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</si>
  <si>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</si>
  <si>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</si>
  <si>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</si>
  <si>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</si>
  <si>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</si>
  <si>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</si>
  <si>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</si>
  <si>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</si>
  <si>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</si>
  <si>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</si>
  <si>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</si>
  <si>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</si>
  <si>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</si>
  <si>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</si>
  <si>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</si>
  <si>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</si>
  <si>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</si>
  <si>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</si>
  <si>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</si>
  <si>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</si>
  <si>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</si>
  <si>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</si>
  <si>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</si>
  <si>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</si>
  <si>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</si>
  <si>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</si>
  <si>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</si>
  <si>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</si>
  <si>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</si>
  <si>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</si>
  <si>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</si>
  <si>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</si>
  <si>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</si>
  <si>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</si>
  <si>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</si>
  <si>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</si>
  <si>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</si>
  <si>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</si>
  <si>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</si>
  <si>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</si>
  <si>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</si>
  <si>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</si>
  <si>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</si>
  <si>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</si>
  <si>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</si>
  <si>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</si>
  <si>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</si>
  <si>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</si>
  <si>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</si>
  <si>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</si>
  <si>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</si>
  <si>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</si>
  <si>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</si>
  <si>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</si>
  <si>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</si>
  <si>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</si>
  <si>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</si>
  <si>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</si>
  <si>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</si>
  <si>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</si>
  <si>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</si>
  <si>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</si>
  <si>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</si>
  <si>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</si>
  <si>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</si>
  <si>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</si>
  <si>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</si>
  <si>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</si>
  <si>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</si>
  <si>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</si>
  <si>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</si>
  <si>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</si>
  <si>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</si>
  <si>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</si>
  <si>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</si>
  <si>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</si>
  <si>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</si>
  <si>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</si>
  <si>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</si>
  <si>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</si>
  <si>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</si>
  <si>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</si>
  <si>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</si>
  <si>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</si>
  <si>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</si>
  <si>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</si>
  <si>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</si>
  <si>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</si>
  <si>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</si>
  <si>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</si>
  <si>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</si>
  <si>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</si>
  <si>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</si>
  <si>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</si>
  <si>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</si>
  <si>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</si>
  <si>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</si>
  <si>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</si>
  <si>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</si>
  <si>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</si>
  <si>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</si>
  <si>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</si>
  <si>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</si>
  <si>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</si>
  <si>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</si>
  <si>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</si>
  <si>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</si>
  <si>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</si>
  <si>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</si>
  <si>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</si>
  <si>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</si>
  <si>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</si>
  <si>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</si>
  <si>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</si>
  <si>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</si>
  <si>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</si>
  <si>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</si>
  <si>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</si>
  <si>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</si>
  <si>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</si>
  <si>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</si>
  <si>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</si>
  <si>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</si>
  <si>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</si>
  <si>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</si>
  <si>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</si>
  <si>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</si>
  <si>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</si>
  <si>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</si>
  <si>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</si>
  <si>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</si>
  <si>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</si>
  <si>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</si>
  <si>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</si>
  <si>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</si>
  <si>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</si>
  <si>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</si>
  <si>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</si>
  <si>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</si>
  <si>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</si>
  <si>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</si>
  <si>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</si>
  <si>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</si>
  <si>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</si>
  <si>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</si>
  <si>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</si>
  <si>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</si>
  <si>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</si>
  <si>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</si>
  <si>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</si>
  <si>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</si>
  <si>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</si>
  <si>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</si>
  <si>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</si>
  <si>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</si>
  <si>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</si>
  <si>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</si>
  <si>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</si>
  <si>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</si>
  <si>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</si>
  <si>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</si>
  <si>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</si>
  <si>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</si>
  <si>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</si>
  <si>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</si>
  <si>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</si>
  <si>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</si>
  <si>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</si>
  <si>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</si>
  <si>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</si>
  <si>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</si>
  <si>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</si>
  <si>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</si>
  <si>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</si>
  <si>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</si>
  <si>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</si>
  <si>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</si>
  <si>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</si>
  <si>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</si>
  <si>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</si>
  <si>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</si>
  <si>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</si>
  <si>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</si>
  <si>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</si>
  <si>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</si>
  <si>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</si>
  <si>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</si>
  <si>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</si>
  <si>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</si>
  <si>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</si>
  <si>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</si>
  <si>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</si>
  <si>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</si>
  <si>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</si>
  <si>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</si>
  <si>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</si>
  <si>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</si>
  <si>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</si>
  <si>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</si>
  <si>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</si>
  <si>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</si>
  <si>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</si>
  <si>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</si>
  <si>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</si>
  <si>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</si>
  <si>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</si>
  <si>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</si>
  <si>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</si>
  <si>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</si>
  <si>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</si>
  <si>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</si>
  <si>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</si>
  <si>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</si>
  <si>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</si>
  <si>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</si>
  <si>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</si>
  <si>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</si>
  <si>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</si>
  <si>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</si>
  <si>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</si>
  <si>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</si>
  <si>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</si>
  <si>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</si>
  <si>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</si>
  <si>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</si>
  <si>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</si>
  <si>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</si>
  <si>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</si>
  <si>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</si>
  <si>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</si>
  <si>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</si>
  <si>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</si>
  <si>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</si>
  <si>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</si>
  <si>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</si>
  <si>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</si>
  <si>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</si>
  <si>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</si>
  <si>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</si>
  <si>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</si>
  <si>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</si>
  <si>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</si>
  <si>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</si>
  <si>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</si>
  <si>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</si>
  <si>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</si>
  <si>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</si>
  <si>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</si>
  <si>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</si>
  <si>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</si>
  <si>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</si>
  <si>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</si>
  <si>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</si>
  <si>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</si>
  <si>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</si>
  <si>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</si>
  <si>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</si>
  <si>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</si>
  <si>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</si>
  <si>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</si>
  <si>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</si>
  <si>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</si>
  <si>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</si>
  <si>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</si>
  <si>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</si>
  <si>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</si>
  <si>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</si>
  <si>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</si>
  <si>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</si>
  <si>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</si>
  <si>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</si>
  <si>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</si>
  <si>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</si>
  <si>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</si>
  <si>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</si>
  <si>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</si>
  <si>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</si>
  <si>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</si>
  <si>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</si>
  <si>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</si>
  <si>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</si>
  <si>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</si>
  <si>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</si>
  <si>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</si>
  <si>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</si>
  <si>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</si>
  <si>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</si>
  <si>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</si>
  <si>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</si>
  <si>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</si>
  <si>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</si>
  <si>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</si>
  <si>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</si>
  <si>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</si>
  <si>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</si>
  <si>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</si>
  <si>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</si>
  <si>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</si>
  <si>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</si>
  <si>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</si>
  <si>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</si>
  <si>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</si>
  <si>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</si>
  <si>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</si>
  <si>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</si>
  <si>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</si>
  <si>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</si>
  <si>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</si>
  <si>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</si>
  <si>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</si>
  <si>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</si>
  <si>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</si>
  <si>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</si>
  <si>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</si>
  <si>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</si>
  <si>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</si>
  <si>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</si>
  <si>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</si>
  <si>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</si>
  <si>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</si>
  <si>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</si>
  <si>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</si>
  <si>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</si>
  <si>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</si>
  <si>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</si>
  <si>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</si>
  <si>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</si>
  <si>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</si>
  <si>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</si>
  <si>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</si>
  <si>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</si>
  <si>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</si>
  <si>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</si>
  <si>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</si>
  <si>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</si>
  <si>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</si>
  <si>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</si>
  <si>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</si>
  <si>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</si>
  <si>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</si>
  <si>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</si>
  <si>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</si>
  <si>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</si>
  <si>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</si>
  <si>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</si>
  <si>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</si>
  <si>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</si>
  <si>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</si>
  <si>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</si>
  <si>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</si>
  <si>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</si>
  <si>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</si>
  <si>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</si>
  <si>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</si>
  <si>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</si>
  <si>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</si>
  <si>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</si>
  <si>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</si>
  <si>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</si>
  <si>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</si>
  <si>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</si>
  <si>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</si>
  <si>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</si>
  <si>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</si>
  <si>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</si>
  <si>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</si>
  <si>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</si>
  <si>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</si>
  <si>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</si>
  <si>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</si>
  <si>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</si>
  <si>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</si>
  <si>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</si>
  <si>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</si>
  <si>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</si>
  <si>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</si>
  <si>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</si>
  <si>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</si>
  <si>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</si>
  <si>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</si>
  <si>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</si>
  <si>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</si>
  <si>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</si>
  <si>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</si>
  <si>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</si>
  <si>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</si>
  <si>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</si>
  <si>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</si>
  <si>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</si>
  <si>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</si>
  <si>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</si>
  <si>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</si>
  <si>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</si>
  <si>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</si>
  <si>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</si>
  <si>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</si>
  <si>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</si>
  <si>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</si>
  <si>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</si>
  <si>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</si>
  <si>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</si>
  <si>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</si>
  <si>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</si>
  <si>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</si>
  <si>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</si>
  <si>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</si>
  <si>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</si>
  <si>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</si>
  <si>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</si>
  <si>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</si>
  <si>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</si>
  <si>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</si>
  <si>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</si>
  <si>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</si>
  <si>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</si>
  <si>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</si>
  <si>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</si>
  <si>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</si>
  <si>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</si>
  <si>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</si>
  <si>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</si>
  <si>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</si>
  <si>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</si>
  <si>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</si>
  <si>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</si>
  <si>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</si>
  <si>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</si>
  <si>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</si>
  <si>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</si>
  <si>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</si>
  <si>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</si>
  <si>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</si>
  <si>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</si>
  <si>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</si>
  <si>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</si>
  <si>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</si>
  <si>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</si>
  <si>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</si>
  <si>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</si>
  <si>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</si>
  <si>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</si>
  <si>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</si>
  <si>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</si>
  <si>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</si>
  <si>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</si>
  <si>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</si>
  <si>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</si>
  <si>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</si>
  <si>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</si>
  <si>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</si>
  <si>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</si>
  <si>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</si>
  <si>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</si>
  <si>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</si>
  <si>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</si>
  <si>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</si>
  <si>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</si>
  <si>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</si>
  <si>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</si>
  <si>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</si>
  <si>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</si>
  <si>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</si>
  <si>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</si>
  <si>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</si>
  <si>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</si>
  <si>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</si>
  <si>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</si>
  <si>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</si>
  <si>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</si>
  <si>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</si>
  <si>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</si>
  <si>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</si>
  <si>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</si>
  <si>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</si>
  <si>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</si>
  <si>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</si>
  <si>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</si>
  <si>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</si>
  <si>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</si>
  <si>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</si>
  <si>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</si>
  <si>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</si>
  <si>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</si>
  <si>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</si>
  <si>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</si>
  <si>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</si>
  <si>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</si>
  <si>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</si>
  <si>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</si>
  <si>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</si>
  <si>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</si>
  <si>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</si>
  <si>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</si>
  <si>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</si>
  <si>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</si>
  <si>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</si>
  <si>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</si>
  <si>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</si>
  <si>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</si>
  <si>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</si>
  <si>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</si>
  <si>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</si>
  <si>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</si>
  <si>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</si>
  <si>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</si>
  <si>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</si>
  <si>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</si>
  <si>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</si>
  <si>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</si>
  <si>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</si>
  <si>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</si>
  <si>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</si>
  <si>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</si>
  <si>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</si>
  <si>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</si>
  <si>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</si>
  <si>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</si>
  <si>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</si>
  <si>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</si>
  <si>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</si>
  <si>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</si>
  <si>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</si>
  <si>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</si>
  <si>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</si>
  <si>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</si>
  <si>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</si>
  <si>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</si>
  <si>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</si>
  <si>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</si>
  <si>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</si>
  <si>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</si>
  <si>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</si>
  <si>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</si>
  <si>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</si>
  <si>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</si>
  <si>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</si>
  <si>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</si>
  <si>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</si>
  <si>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</si>
  <si>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</si>
  <si>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</si>
  <si>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</si>
  <si>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</si>
  <si>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</si>
  <si>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</si>
  <si>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</si>
  <si>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</si>
  <si>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</si>
  <si>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</si>
  <si>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</si>
  <si>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</si>
  <si>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</si>
  <si>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</si>
  <si>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</si>
  <si>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</si>
  <si>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</si>
  <si>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</si>
  <si>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</si>
  <si>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</si>
  <si>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</si>
  <si>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</si>
  <si>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</si>
  <si>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</si>
  <si>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</si>
  <si>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</si>
  <si>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</si>
  <si>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</si>
  <si>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</si>
  <si>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</si>
  <si>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</si>
  <si>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</si>
  <si>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</si>
  <si>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</si>
  <si>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</si>
  <si>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</si>
  <si>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</si>
  <si>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</si>
  <si>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</si>
  <si>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</si>
  <si>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</si>
  <si>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</si>
  <si>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</si>
  <si>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</si>
  <si>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</si>
  <si>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</si>
  <si>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</si>
  <si>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</si>
  <si>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</si>
  <si>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</si>
  <si>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</si>
  <si>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</si>
  <si>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</si>
  <si>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</si>
  <si>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</si>
  <si>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</si>
  <si>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</si>
  <si>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</si>
  <si>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</si>
  <si>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</si>
  <si>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</si>
  <si>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</si>
  <si>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</si>
  <si>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</si>
  <si>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</si>
  <si>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</si>
  <si>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</si>
  <si>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</si>
  <si>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</si>
  <si>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</si>
  <si>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</si>
  <si>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</si>
  <si>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</si>
  <si>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</si>
  <si>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</si>
  <si>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</si>
  <si>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</si>
  <si>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</si>
  <si>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</si>
  <si>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</si>
  <si>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</si>
  <si>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</si>
  <si>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</si>
  <si>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</si>
  <si>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</si>
  <si>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</si>
  <si>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</si>
  <si>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</si>
  <si>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</si>
  <si>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</si>
  <si>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</si>
  <si>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</si>
  <si>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</si>
  <si>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</si>
  <si>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</si>
  <si>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</si>
  <si>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</si>
  <si>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</si>
  <si>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</si>
  <si>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</si>
  <si>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</si>
  <si>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</si>
  <si>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</si>
  <si>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</si>
  <si>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</si>
  <si>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</si>
  <si>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</si>
  <si>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</si>
  <si>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</si>
  <si>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</si>
  <si>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</si>
  <si>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</si>
  <si>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</si>
  <si>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</si>
  <si>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</si>
  <si>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</si>
  <si>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</si>
  <si>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</si>
  <si>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</si>
  <si>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</si>
  <si>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</si>
  <si>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</si>
  <si>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</si>
  <si>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</si>
  <si>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</si>
  <si>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</si>
  <si>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</si>
  <si>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</si>
  <si>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</si>
  <si>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</si>
  <si>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</si>
  <si>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</si>
  <si>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</si>
  <si>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</si>
  <si>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</si>
  <si>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</si>
  <si>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</si>
  <si>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</si>
  <si>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</si>
  <si>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</si>
  <si>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</si>
  <si>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</si>
  <si>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</si>
  <si>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</si>
  <si>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</si>
  <si>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</si>
  <si>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</si>
  <si>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</si>
  <si>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</si>
  <si>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</si>
  <si>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</si>
  <si>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</si>
  <si>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</si>
  <si>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</si>
  <si>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</si>
  <si>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</si>
  <si>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</si>
  <si>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</si>
  <si>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</si>
  <si>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</si>
  <si>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</si>
  <si>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</si>
  <si>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</si>
  <si>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</si>
  <si>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</si>
  <si>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</si>
  <si>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</si>
  <si>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</si>
  <si>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</si>
  <si>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</si>
  <si>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</si>
  <si>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</si>
  <si>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</si>
  <si>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</si>
  <si>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</si>
  <si>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</si>
  <si>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</si>
  <si>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</si>
  <si>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</si>
  <si>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</si>
  <si>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</si>
  <si>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</si>
  <si>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</si>
  <si>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</si>
  <si>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</si>
  <si>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</si>
  <si>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</si>
  <si>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</si>
  <si>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</si>
  <si>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</si>
  <si>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</si>
  <si>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</si>
  <si>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</si>
  <si>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</si>
  <si>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</si>
  <si>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</si>
  <si>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</si>
  <si>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</si>
  <si>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</si>
  <si>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</si>
  <si>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</si>
  <si>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</si>
  <si>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</si>
  <si>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</si>
  <si>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</si>
  <si>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</si>
  <si>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</si>
  <si>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</si>
  <si>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</si>
  <si>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</si>
  <si>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</si>
  <si>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</si>
  <si>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</si>
  <si>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</si>
  <si>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</si>
  <si>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</si>
  <si>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</si>
  <si>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</si>
  <si>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</si>
  <si>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</si>
  <si>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</si>
  <si>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</si>
  <si>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</si>
  <si>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</si>
  <si>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</si>
  <si>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</si>
  <si>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</si>
  <si>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</si>
  <si>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</si>
  <si>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</si>
  <si>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</si>
  <si>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</si>
  <si>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</si>
  <si>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</si>
  <si>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</si>
  <si>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</si>
  <si>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</si>
  <si>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</si>
  <si>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</si>
  <si>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</si>
  <si>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</si>
  <si>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</si>
  <si>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</si>
  <si>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</si>
  <si>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</si>
  <si>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</si>
  <si>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</si>
  <si>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</si>
  <si>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</si>
  <si>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</si>
  <si>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</si>
  <si>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</si>
  <si>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</si>
  <si>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</si>
  <si>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</si>
  <si>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</si>
  <si>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</si>
  <si>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</si>
  <si>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</si>
  <si>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</si>
  <si>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</si>
  <si>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</si>
  <si>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</si>
  <si>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</si>
  <si>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</si>
  <si>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</si>
  <si>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</si>
  <si>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</si>
  <si>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</si>
  <si>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</si>
  <si>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</si>
  <si>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</si>
  <si>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</si>
  <si>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</si>
  <si>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</si>
  <si>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</si>
  <si>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</si>
  <si>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</si>
  <si>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</si>
  <si>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</si>
  <si>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</si>
  <si>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</si>
  <si>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</si>
  <si>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</si>
  <si>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</si>
  <si>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</si>
  <si>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</si>
  <si>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</si>
  <si>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</si>
  <si>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</si>
  <si>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</si>
  <si>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</si>
  <si>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</si>
  <si>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</si>
  <si>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</si>
  <si>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</si>
  <si>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</si>
  <si>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</si>
  <si>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</si>
  <si>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</si>
  <si>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</si>
  <si>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</si>
  <si>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</si>
  <si>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</si>
  <si>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</si>
  <si>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</si>
  <si>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</si>
  <si>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</si>
  <si>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</si>
  <si>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</si>
  <si>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</si>
  <si>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</si>
  <si>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</si>
  <si>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</si>
  <si>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</si>
  <si>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</si>
  <si>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</si>
  <si>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</si>
  <si>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</si>
  <si>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</si>
  <si>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</si>
  <si>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</si>
  <si>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</si>
  <si>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</si>
  <si>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</si>
  <si>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</si>
  <si>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</si>
  <si>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</si>
  <si>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</si>
  <si>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</si>
  <si>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</si>
  <si>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</si>
  <si>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</si>
  <si>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</si>
  <si>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</si>
  <si>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</si>
  <si>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</si>
  <si>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</si>
  <si>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</si>
  <si>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</si>
  <si>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</si>
  <si>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</si>
  <si>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</si>
  <si>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</si>
  <si>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</si>
  <si>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</si>
  <si>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</si>
  <si>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</si>
  <si>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</si>
  <si>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</si>
  <si>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</si>
  <si>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</si>
  <si>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</si>
  <si>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</si>
  <si>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</si>
  <si>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</si>
  <si>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</si>
  <si>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</si>
  <si>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</si>
  <si>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</si>
  <si>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</si>
  <si>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</si>
  <si>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</si>
  <si>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</si>
  <si>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</si>
  <si>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</si>
  <si>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</si>
  <si>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</si>
  <si>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</si>
  <si>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</si>
  <si>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</si>
  <si>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</si>
  <si>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</si>
  <si>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</si>
  <si>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</si>
  <si>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</si>
  <si>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</si>
  <si>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</si>
  <si>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</si>
  <si>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</si>
  <si>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</si>
  <si>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</si>
  <si>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</si>
  <si>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</si>
  <si>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</si>
  <si>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</si>
  <si>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</si>
  <si>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</si>
  <si>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</si>
  <si>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</si>
  <si>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</si>
  <si>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</si>
  <si>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</si>
  <si>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</si>
  <si>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</si>
  <si>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</si>
  <si>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</si>
  <si>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</si>
  <si>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</si>
  <si>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</si>
  <si>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</si>
  <si>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</si>
  <si>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</si>
  <si>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</si>
  <si>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</si>
  <si>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</si>
  <si>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</si>
  <si>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</si>
  <si>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</si>
  <si>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</si>
  <si>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</si>
  <si>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</si>
  <si>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</si>
  <si>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</si>
  <si>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</si>
  <si>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</si>
  <si>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</si>
  <si>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</si>
  <si>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</si>
  <si>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</si>
  <si>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</si>
  <si>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</si>
  <si>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</si>
  <si>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</si>
  <si>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</si>
  <si>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</si>
  <si>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</si>
  <si>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</si>
  <si>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</si>
  <si>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</si>
  <si>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</si>
  <si>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</si>
  <si>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</si>
  <si>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</si>
  <si>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</si>
  <si>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</si>
  <si>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</si>
  <si>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</si>
  <si>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</si>
  <si>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</si>
  <si>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</si>
  <si>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</si>
  <si>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</si>
  <si>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</si>
  <si>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</si>
  <si>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</si>
  <si>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</si>
  <si>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</si>
  <si>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</si>
  <si>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</si>
  <si>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</si>
  <si>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</si>
  <si>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</si>
  <si>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</si>
  <si>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</si>
  <si>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</si>
  <si>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</si>
  <si>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</si>
  <si>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</si>
  <si>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</si>
  <si>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</si>
  <si>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</si>
  <si>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</si>
  <si>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</si>
  <si>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</si>
  <si>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</si>
  <si>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</si>
  <si>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</si>
  <si>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</si>
  <si>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</si>
  <si>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</si>
  <si>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</si>
  <si>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</si>
  <si>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</si>
  <si>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</si>
  <si>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</si>
  <si>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</si>
  <si>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</si>
  <si>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</si>
  <si>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</si>
  <si>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</si>
  <si>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</si>
  <si>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</si>
  <si>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</si>
  <si>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</si>
  <si>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</si>
  <si>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</si>
  <si>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</si>
  <si>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</si>
  <si>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</si>
  <si>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</si>
  <si>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</si>
  <si>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</si>
  <si>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</si>
  <si>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</si>
  <si>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</si>
  <si>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</si>
  <si>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</si>
  <si>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</si>
  <si>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</si>
  <si>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</si>
  <si>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</si>
  <si>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</si>
  <si>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</si>
  <si>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</si>
  <si>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</si>
  <si>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</si>
  <si>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</si>
  <si>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</si>
  <si>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</si>
  <si>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</si>
  <si>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</si>
  <si>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</si>
  <si>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</si>
  <si>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</si>
  <si>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</si>
  <si>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</si>
  <si>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</si>
  <si>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</si>
  <si>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</si>
  <si>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</si>
  <si>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</si>
  <si>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</si>
  <si>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</si>
  <si>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</si>
  <si>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</si>
  <si>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</si>
  <si>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</si>
  <si>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</si>
  <si>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</si>
  <si>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</si>
  <si>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</si>
  <si>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</si>
  <si>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</si>
  <si>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</si>
  <si>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</si>
  <si>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</si>
  <si>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</si>
  <si>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</si>
  <si>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</si>
  <si>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</si>
  <si>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</si>
  <si>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</si>
  <si>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</si>
  <si>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</si>
  <si>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</si>
  <si>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</si>
  <si>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</si>
  <si>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</si>
  <si>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</si>
  <si>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</si>
  <si>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</si>
  <si>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</si>
  <si>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</si>
  <si>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</si>
  <si>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</si>
  <si>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</si>
  <si>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</si>
  <si>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</si>
  <si>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</si>
  <si>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</si>
  <si>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</si>
  <si>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</si>
  <si>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</si>
  <si>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</si>
  <si>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</si>
  <si>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</si>
  <si>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</si>
  <si>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</si>
  <si>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</si>
  <si>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</si>
  <si>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</si>
  <si>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</si>
  <si>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</si>
  <si>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</si>
  <si>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</si>
  <si>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</si>
  <si>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</si>
  <si>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</si>
  <si>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</si>
  <si>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</si>
  <si>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</si>
  <si>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</si>
  <si>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</si>
  <si>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</si>
  <si>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</si>
  <si>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</si>
  <si>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</si>
  <si>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</si>
  <si>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</si>
  <si>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</si>
  <si>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</si>
  <si>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</si>
  <si>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</si>
  <si>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</si>
  <si>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</si>
  <si>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</si>
  <si>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</si>
  <si>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</si>
  <si>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</si>
  <si>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</si>
  <si>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</si>
  <si>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</si>
  <si>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</si>
  <si>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</si>
  <si>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</si>
  <si>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</si>
  <si>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</si>
  <si>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</si>
  <si>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</si>
  <si>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</si>
  <si>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</si>
  <si>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</si>
  <si>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</si>
  <si>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</si>
  <si>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</si>
  <si>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</si>
  <si>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</si>
  <si>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</si>
  <si>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</si>
  <si>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</si>
  <si>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</si>
  <si>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</si>
  <si>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</si>
  <si>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</si>
  <si>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</si>
  <si>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</si>
  <si>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</si>
  <si>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</si>
  <si>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</si>
  <si>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</si>
  <si>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</si>
  <si>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</si>
  <si>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</si>
  <si>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</si>
  <si>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</si>
  <si>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</si>
  <si>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</si>
  <si>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</si>
  <si>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</si>
  <si>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</si>
  <si>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</si>
  <si>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</si>
  <si>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</si>
  <si>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</si>
  <si>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</si>
  <si>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</si>
  <si>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</si>
  <si>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</si>
  <si>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</si>
  <si>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</si>
  <si>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</si>
  <si>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</si>
  <si>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</si>
  <si>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</si>
  <si>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</si>
  <si>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</si>
  <si>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</si>
  <si>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</si>
  <si>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</si>
  <si>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</si>
  <si>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</si>
  <si>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</si>
  <si>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</si>
  <si>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</si>
  <si>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</si>
  <si>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</si>
  <si>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</si>
  <si>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</si>
  <si>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</si>
  <si>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</si>
  <si>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</si>
  <si>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</si>
  <si>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</si>
  <si>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</si>
  <si>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</si>
  <si>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</si>
  <si>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</si>
  <si>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</si>
  <si>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</si>
  <si>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</si>
  <si>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</si>
  <si>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</si>
  <si>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</si>
  <si>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</si>
  <si>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</si>
  <si>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</si>
  <si>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</si>
  <si>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</si>
  <si>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</si>
  <si>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</si>
  <si>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</si>
  <si>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</si>
  <si>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</si>
  <si>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</si>
  <si>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</si>
  <si>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</si>
  <si>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</si>
  <si>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</si>
  <si>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</si>
  <si>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</si>
  <si>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</si>
  <si>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</si>
  <si>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</si>
  <si>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</si>
  <si>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</si>
  <si>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</si>
  <si>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</si>
  <si>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</si>
  <si>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</si>
  <si>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</si>
  <si>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</si>
  <si>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</si>
  <si>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</si>
  <si>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</si>
  <si>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</si>
  <si>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</si>
  <si>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</si>
  <si>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</si>
  <si>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</si>
  <si>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</si>
  <si>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</si>
  <si>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</si>
  <si>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</si>
  <si>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</si>
  <si>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</si>
  <si>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</si>
  <si>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</si>
  <si>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</si>
  <si>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</si>
  <si>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</si>
  <si>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</si>
  <si>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</si>
  <si>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</si>
  <si>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</si>
  <si>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</si>
  <si>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</si>
  <si>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</si>
  <si>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</si>
  <si>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</si>
  <si>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</si>
  <si>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</si>
  <si>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</si>
  <si>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</si>
  <si>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</si>
  <si>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</si>
  <si>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</si>
  <si>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</si>
  <si>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</si>
  <si>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</si>
  <si>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</si>
  <si>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</si>
  <si>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</si>
  <si>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</si>
  <si>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</si>
  <si>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</si>
  <si>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</si>
  <si>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</si>
  <si>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</si>
  <si>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</si>
  <si>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</si>
  <si>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</si>
  <si>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</si>
  <si>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</si>
  <si>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</si>
  <si>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</si>
  <si>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</si>
  <si>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</si>
  <si>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</si>
  <si>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</si>
  <si>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</si>
  <si>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</si>
  <si>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</si>
  <si>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</si>
  <si>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</si>
  <si>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</si>
  <si>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</si>
  <si>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</si>
  <si>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</si>
  <si>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</si>
  <si>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</si>
  <si>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</si>
  <si>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</si>
  <si>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</si>
  <si>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</si>
  <si>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</si>
  <si>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</si>
  <si>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</si>
  <si>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</si>
  <si>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</si>
  <si>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</si>
  <si>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</si>
  <si>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</si>
  <si>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</si>
  <si>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</si>
  <si>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</si>
  <si>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</si>
  <si>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</si>
  <si>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</si>
  <si>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</si>
  <si>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</si>
  <si>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</si>
  <si>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</si>
  <si>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</si>
  <si>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</si>
  <si>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</si>
  <si>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</si>
  <si>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</si>
  <si>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</si>
  <si>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</si>
  <si>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</si>
  <si>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</si>
  <si>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</si>
  <si>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</si>
  <si>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</si>
  <si>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</si>
  <si>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</si>
  <si>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</si>
  <si>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</si>
  <si>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</si>
  <si>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</si>
  <si>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</si>
  <si>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</si>
  <si>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</si>
  <si>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</si>
  <si>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</si>
  <si>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</si>
  <si>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</si>
  <si>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</si>
  <si>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</si>
  <si>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</si>
  <si>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</si>
  <si>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</si>
  <si>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</si>
  <si>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</si>
  <si>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</si>
  <si>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</si>
  <si>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</si>
  <si>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</si>
  <si>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</si>
  <si>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</si>
  <si>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</si>
  <si>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</si>
  <si>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</si>
  <si>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</si>
  <si>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</si>
  <si>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</si>
  <si>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</si>
  <si>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</si>
  <si>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</si>
  <si>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</si>
  <si>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</si>
  <si>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</si>
  <si>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</si>
  <si>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</si>
  <si>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</si>
  <si>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</si>
  <si>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</si>
  <si>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</si>
  <si>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</si>
  <si>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</si>
  <si>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</si>
  <si>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</si>
  <si>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</si>
  <si>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</si>
  <si>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</si>
  <si>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</si>
  <si>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</si>
  <si>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</si>
  <si>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</si>
  <si>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</si>
  <si>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</si>
  <si>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</si>
  <si>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</si>
  <si>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</si>
  <si>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</si>
  <si>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</si>
  <si>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</si>
  <si>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</si>
  <si>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</si>
  <si>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</si>
  <si>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</si>
  <si>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</si>
  <si>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</si>
  <si>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</si>
  <si>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</si>
  <si>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</si>
  <si>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</si>
  <si>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</si>
  <si>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</si>
  <si>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</si>
  <si>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</si>
  <si>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</si>
  <si>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</si>
  <si>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</si>
  <si>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</si>
  <si>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</si>
  <si>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</si>
  <si>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</si>
  <si>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</si>
  <si>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</si>
  <si>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</si>
  <si>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</si>
  <si>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</si>
  <si>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</si>
  <si>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</si>
  <si>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</si>
  <si>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</si>
  <si>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</si>
  <si>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</si>
  <si>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</si>
  <si>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</si>
  <si>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</si>
  <si>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</si>
  <si>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</si>
  <si>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</si>
  <si>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</si>
  <si>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</si>
  <si>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</si>
  <si>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</si>
  <si>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</si>
  <si>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</si>
  <si>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</si>
  <si>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</si>
  <si>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</si>
  <si>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</si>
  <si>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</si>
  <si>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</si>
  <si>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</si>
  <si>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</si>
  <si>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</si>
  <si>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</si>
  <si>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</si>
  <si>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</si>
  <si>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</si>
  <si>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</si>
  <si>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</si>
  <si>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</si>
  <si>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</si>
  <si>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</si>
  <si>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</si>
  <si>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</si>
  <si>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</si>
  <si>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</si>
  <si>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</si>
  <si>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</si>
  <si>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</si>
  <si>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</si>
  <si>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</si>
  <si>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</si>
  <si>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</si>
  <si>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</si>
  <si>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</si>
  <si>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</si>
  <si>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</si>
  <si>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</si>
  <si>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</si>
  <si>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</si>
  <si>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</si>
  <si>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</si>
  <si>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</si>
  <si>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</si>
  <si>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</si>
  <si>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</si>
  <si>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</si>
  <si>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</si>
  <si>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</si>
  <si>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</si>
  <si>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</si>
  <si>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</si>
  <si>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</si>
  <si>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</si>
  <si>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</si>
  <si>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</si>
  <si>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</si>
  <si>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</si>
  <si>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</si>
  <si>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</si>
  <si>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</si>
  <si>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</si>
  <si>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</si>
  <si>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</si>
  <si>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</si>
  <si>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</si>
  <si>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</si>
  <si>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</si>
  <si>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</si>
  <si>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</si>
  <si>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</si>
  <si>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</si>
  <si>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</si>
  <si>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</si>
  <si>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</si>
  <si>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</si>
  <si>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</si>
  <si>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</si>
  <si>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</si>
  <si>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</si>
  <si>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</si>
  <si>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</si>
  <si>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</si>
  <si>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</si>
  <si>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</si>
  <si>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</si>
  <si>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</si>
  <si>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</si>
  <si>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</si>
  <si>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</si>
  <si>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</si>
  <si>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</si>
  <si>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</si>
  <si>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</si>
  <si>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</si>
  <si>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</si>
  <si>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</si>
  <si>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</si>
  <si>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</si>
  <si>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</si>
  <si>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</si>
  <si>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</si>
  <si>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</si>
  <si>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</si>
  <si>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</si>
  <si>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</si>
  <si>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</si>
  <si>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</si>
  <si>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</si>
  <si>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</si>
  <si>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</si>
  <si>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</si>
  <si>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</si>
  <si>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</si>
  <si>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</si>
  <si>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</si>
  <si>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</si>
  <si>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</si>
  <si>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</si>
  <si>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</si>
  <si>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</si>
  <si>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</si>
  <si>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</si>
  <si>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</si>
  <si>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</si>
  <si>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</si>
  <si>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</si>
  <si>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</si>
  <si>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</si>
  <si>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</si>
  <si>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</si>
  <si>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</si>
  <si>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</si>
  <si>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</si>
  <si>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</si>
  <si>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</si>
  <si>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</si>
  <si>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</si>
  <si>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</si>
  <si>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</si>
  <si>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</si>
  <si>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</si>
  <si>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</si>
  <si>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</si>
  <si>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</si>
  <si>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</si>
  <si>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</si>
  <si>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</si>
  <si>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</si>
  <si>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</si>
  <si>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</si>
  <si>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</si>
  <si>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</si>
  <si>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</si>
  <si>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</si>
  <si>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</si>
  <si>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</si>
  <si>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</si>
  <si>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</si>
  <si>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</si>
  <si>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</si>
  <si>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</si>
  <si>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</si>
  <si>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</si>
  <si>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</si>
  <si>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</si>
  <si>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</si>
  <si>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</si>
  <si>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</si>
  <si>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</si>
  <si>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</si>
  <si>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</si>
  <si>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</si>
  <si>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</si>
  <si>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</si>
  <si>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</si>
  <si>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</si>
  <si>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</si>
  <si>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</si>
  <si>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</si>
  <si>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</si>
  <si>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</si>
  <si>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</si>
  <si>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</si>
  <si>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</si>
  <si>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</si>
  <si>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</si>
  <si>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</si>
  <si>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</si>
  <si>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</si>
  <si>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</si>
  <si>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</si>
  <si>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</si>
  <si>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</si>
  <si>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</si>
  <si>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</si>
  <si>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</si>
  <si>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</si>
  <si>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</si>
  <si>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</si>
  <si>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</si>
  <si>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</si>
  <si>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</si>
  <si>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</si>
  <si>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</si>
  <si>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</si>
  <si>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</si>
  <si>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</si>
  <si>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</si>
  <si>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</si>
  <si>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</si>
  <si>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</si>
  <si>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</si>
  <si>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</si>
  <si>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</si>
  <si>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</si>
  <si>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</si>
  <si>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</si>
  <si>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</si>
  <si>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</si>
  <si>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</si>
  <si>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</si>
  <si>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</si>
  <si>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</si>
  <si>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</si>
  <si>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</si>
  <si>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</si>
  <si>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</si>
  <si>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</si>
  <si>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</si>
  <si>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</si>
  <si>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</si>
  <si>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</si>
  <si>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</si>
  <si>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</si>
  <si>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</si>
  <si>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</si>
  <si>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</si>
  <si>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</si>
  <si>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</si>
  <si>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</si>
  <si>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</si>
  <si>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</si>
  <si>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</si>
  <si>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</si>
  <si>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</si>
  <si>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</si>
  <si>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</si>
  <si>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</si>
  <si>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</si>
  <si>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</si>
  <si>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</si>
  <si>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</si>
  <si>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</si>
  <si>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</si>
  <si>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</si>
  <si>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</si>
  <si>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</si>
  <si>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</si>
  <si>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</si>
  <si>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</si>
  <si>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</si>
  <si>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</si>
  <si>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</si>
  <si>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</si>
  <si>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</si>
  <si>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</si>
  <si>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</si>
  <si>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</si>
  <si>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</si>
  <si>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</si>
  <si>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</si>
  <si>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</si>
  <si>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</si>
  <si>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</si>
  <si>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</si>
  <si>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</si>
  <si>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</si>
  <si>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</si>
  <si>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</si>
  <si>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</si>
  <si>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</si>
  <si>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</si>
  <si>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</si>
  <si>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</si>
  <si>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</si>
  <si>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</si>
  <si>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</si>
  <si>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</si>
  <si>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</si>
  <si>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</si>
  <si>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</si>
  <si>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</si>
  <si>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</si>
  <si>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</si>
  <si>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</si>
  <si>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</si>
  <si>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</si>
  <si>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</si>
  <si>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</si>
  <si>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</si>
  <si>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</si>
  <si>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</si>
  <si>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</si>
  <si>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</si>
  <si>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</si>
  <si>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</si>
  <si>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</si>
  <si>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</si>
  <si>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</si>
  <si>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</si>
  <si>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</si>
  <si>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</si>
  <si>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</si>
  <si>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</si>
  <si>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</si>
  <si>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</si>
  <si>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</si>
  <si>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</si>
  <si>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</si>
  <si>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</si>
  <si>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</si>
  <si>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</si>
  <si>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</si>
  <si>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</si>
  <si>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</si>
  <si>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</si>
  <si>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</si>
  <si>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</si>
  <si>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</si>
  <si>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</si>
  <si>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</si>
  <si>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</si>
  <si>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</si>
  <si>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</si>
  <si>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</si>
  <si>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</si>
  <si>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</si>
  <si>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</si>
  <si>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</si>
  <si>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</si>
  <si>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</si>
  <si>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</si>
  <si>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</si>
  <si>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</si>
  <si>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</si>
  <si>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</si>
  <si>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</si>
  <si>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</si>
  <si>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</si>
  <si>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</si>
  <si>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</si>
  <si>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</si>
  <si>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</si>
  <si>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</si>
  <si>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</si>
  <si>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</si>
  <si>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</si>
  <si>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</si>
  <si>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</si>
  <si>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</si>
  <si>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</si>
  <si>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</si>
  <si>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</si>
  <si>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</si>
  <si>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</si>
  <si>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</si>
  <si>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</si>
  <si>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</si>
  <si>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</si>
  <si>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</si>
  <si>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</si>
  <si>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</si>
  <si>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</si>
  <si>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</si>
  <si>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</si>
  <si>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</si>
  <si>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</si>
  <si>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</si>
  <si>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</si>
  <si>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</si>
  <si>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</si>
  <si>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</si>
  <si>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</si>
  <si>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</si>
  <si>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</si>
  <si>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</si>
  <si>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</si>
  <si>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</si>
  <si>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</si>
  <si>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</si>
  <si>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</si>
  <si>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</si>
  <si>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</si>
  <si>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</si>
  <si>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</si>
  <si>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</si>
  <si>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</si>
  <si>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</si>
  <si>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</si>
  <si>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</si>
  <si>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</si>
  <si>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</si>
  <si>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</si>
  <si>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</si>
  <si>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</si>
  <si>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</si>
  <si>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</si>
  <si>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</si>
  <si>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</si>
  <si>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</si>
  <si>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</si>
  <si>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</si>
  <si>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</si>
  <si>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</si>
  <si>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</si>
  <si>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</si>
  <si>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</si>
  <si>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</si>
  <si>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</si>
  <si>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</si>
  <si>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</si>
  <si>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</si>
  <si>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</si>
  <si>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</si>
  <si>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</si>
  <si>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</si>
  <si>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</si>
  <si>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</si>
  <si>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</si>
  <si>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</si>
  <si>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</si>
  <si>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</si>
  <si>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</si>
  <si>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</si>
  <si>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</si>
  <si>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</si>
  <si>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</si>
  <si>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</si>
  <si>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</si>
  <si>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</si>
  <si>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</si>
  <si>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</si>
  <si>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</si>
  <si>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</si>
  <si>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</si>
  <si>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</si>
  <si>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</si>
  <si>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</si>
  <si>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</si>
  <si>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</si>
  <si>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</si>
  <si>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</si>
  <si>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</si>
  <si>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</si>
  <si>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</si>
  <si>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</si>
  <si>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</si>
  <si>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</si>
  <si>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</si>
  <si>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</si>
  <si>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</si>
  <si>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</si>
  <si>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</si>
  <si>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</si>
  <si>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</si>
  <si>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</si>
  <si>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</si>
  <si>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</si>
  <si>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</si>
  <si>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</si>
  <si>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</si>
  <si>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</si>
  <si>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</si>
  <si>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</si>
  <si>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</si>
  <si>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</si>
  <si>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</si>
  <si>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</si>
  <si>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</si>
  <si>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</si>
  <si>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</si>
  <si>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</si>
  <si>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</si>
  <si>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</si>
  <si>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</si>
  <si>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</si>
  <si>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</si>
  <si>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</si>
  <si>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</si>
  <si>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</si>
  <si>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</si>
  <si>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</si>
  <si>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</si>
  <si>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</si>
  <si>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</si>
  <si>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</si>
  <si>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</si>
  <si>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</si>
  <si>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</si>
  <si>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</si>
  <si>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</si>
  <si>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</si>
  <si>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</si>
  <si>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</si>
  <si>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</si>
  <si>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</si>
  <si>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</si>
  <si>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</si>
  <si>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</si>
  <si>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</si>
  <si>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</si>
  <si>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</si>
  <si>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</si>
  <si>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</si>
  <si>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</si>
  <si>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</si>
  <si>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</si>
  <si>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</si>
  <si>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</si>
  <si>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</si>
  <si>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</si>
  <si>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</si>
  <si>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</si>
  <si>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</si>
  <si>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</si>
  <si>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</si>
  <si>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</si>
  <si>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</si>
  <si>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</si>
  <si>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</si>
  <si>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</si>
  <si>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</si>
  <si>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</si>
  <si>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</si>
  <si>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</si>
  <si>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</si>
  <si>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</si>
  <si>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</si>
  <si>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</si>
  <si>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</si>
  <si>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</si>
  <si>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</si>
  <si>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</si>
  <si>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</si>
  <si>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</si>
  <si>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</si>
  <si>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</si>
  <si>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</si>
  <si>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</si>
  <si>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</si>
  <si>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</si>
  <si>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</si>
  <si>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</si>
  <si>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</si>
  <si>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</si>
  <si>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</si>
  <si>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</si>
  <si>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</si>
  <si>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</si>
  <si>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</si>
  <si>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</si>
  <si>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</si>
  <si>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</si>
  <si>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</si>
  <si>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</si>
  <si>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</si>
  <si>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</si>
  <si>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</si>
  <si>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</si>
  <si>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</si>
  <si>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</si>
  <si>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</si>
  <si>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</si>
  <si>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</si>
  <si>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</si>
  <si>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</si>
  <si>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</si>
  <si>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</si>
  <si>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</si>
  <si>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</si>
  <si>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</si>
  <si>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</si>
  <si>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</si>
  <si>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</si>
  <si>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</si>
  <si>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</si>
  <si>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</si>
  <si>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</si>
  <si>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</si>
  <si>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</si>
  <si>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</si>
  <si>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</si>
  <si>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</si>
  <si>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</si>
  <si>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</si>
  <si>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</si>
  <si>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</si>
  <si>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</si>
  <si>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</si>
  <si>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</si>
  <si>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</si>
  <si>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</si>
  <si>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</si>
  <si>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</si>
  <si>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</si>
  <si>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</si>
  <si>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</si>
  <si>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</si>
  <si>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</si>
  <si>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</si>
  <si>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</si>
  <si>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</si>
  <si>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</si>
  <si>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</si>
  <si>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</si>
  <si>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</si>
  <si>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</si>
  <si>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</si>
  <si>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</si>
  <si>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</si>
  <si>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</si>
  <si>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</si>
  <si>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</si>
  <si>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</si>
  <si>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</si>
  <si>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</si>
  <si>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</si>
  <si>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</si>
  <si>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</si>
  <si>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</si>
  <si>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</si>
  <si>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</si>
  <si>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</si>
  <si>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</si>
  <si>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</si>
  <si>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</si>
  <si>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</si>
  <si>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</si>
  <si>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</si>
  <si>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</si>
  <si>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</si>
  <si>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</si>
  <si>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</si>
  <si>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</si>
  <si>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</si>
  <si>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</si>
  <si>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</si>
  <si>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</si>
  <si>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</si>
  <si>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</si>
  <si>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</si>
  <si>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</si>
  <si>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</si>
  <si>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</si>
  <si>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</si>
  <si>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</si>
  <si>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</si>
  <si>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</si>
  <si>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</si>
  <si>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</si>
  <si>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</si>
  <si>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</si>
  <si>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</si>
  <si>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</si>
  <si>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</si>
  <si>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</si>
  <si>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</si>
  <si>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</si>
  <si>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</si>
  <si>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</si>
  <si>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</si>
  <si>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</si>
  <si>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</si>
  <si>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</si>
  <si>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</si>
  <si>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</si>
  <si>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</si>
  <si>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</si>
  <si>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</si>
  <si>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</si>
  <si>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</si>
  <si>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</si>
  <si>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</si>
  <si>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</si>
  <si>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</si>
  <si>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</si>
  <si>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</si>
  <si>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</si>
  <si>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</si>
  <si>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</si>
  <si>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</si>
  <si>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</si>
  <si>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</si>
  <si>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</si>
  <si>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</si>
  <si>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</si>
  <si>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</si>
  <si>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</si>
  <si>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</si>
  <si>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</si>
  <si>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</si>
  <si>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</si>
  <si>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</si>
  <si>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</si>
  <si>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</si>
  <si>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</si>
  <si>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</si>
  <si>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</si>
  <si>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</si>
  <si>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</si>
  <si>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</si>
  <si>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</si>
  <si>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</si>
  <si>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</si>
  <si>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</si>
  <si>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</si>
  <si>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</si>
  <si>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</si>
  <si>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</si>
  <si>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</si>
  <si>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</si>
  <si>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</si>
  <si>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</si>
  <si>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</si>
  <si>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</si>
  <si>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</si>
  <si>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</si>
  <si>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</si>
  <si>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</si>
  <si>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</si>
  <si>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</si>
  <si>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</si>
  <si>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</si>
  <si>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</si>
  <si>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</si>
  <si>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</si>
  <si>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</si>
  <si>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</si>
  <si>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</si>
  <si>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</si>
  <si>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</si>
  <si>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</si>
  <si>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</si>
  <si>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</si>
  <si>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</si>
  <si>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</si>
  <si>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</si>
  <si>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</si>
  <si>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</si>
  <si>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</si>
  <si>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</si>
  <si>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</si>
  <si>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</si>
  <si>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</si>
  <si>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</si>
  <si>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</si>
  <si>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</si>
  <si>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</si>
  <si>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</si>
  <si>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</si>
  <si>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</si>
  <si>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</si>
  <si>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</si>
  <si>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</si>
  <si>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</si>
  <si>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</si>
  <si>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</si>
  <si>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</si>
  <si>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</si>
  <si>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</si>
  <si>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</si>
  <si>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</si>
  <si>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</si>
  <si>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</si>
  <si>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</si>
  <si>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</si>
  <si>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</si>
  <si>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</si>
  <si>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</si>
  <si>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</si>
  <si>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</si>
  <si>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</si>
  <si>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</si>
  <si>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</si>
  <si>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</si>
  <si>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</si>
  <si>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</si>
  <si>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</si>
  <si>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</si>
  <si>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</si>
  <si>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</si>
  <si>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</si>
  <si>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</si>
  <si>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</si>
  <si>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</si>
  <si>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</si>
  <si>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</si>
  <si>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</si>
  <si>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</si>
  <si>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</si>
  <si>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</si>
  <si>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</si>
  <si>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</si>
  <si>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</si>
  <si>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</si>
  <si>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</si>
  <si>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</si>
  <si>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</si>
  <si>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</si>
  <si>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</si>
  <si>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</si>
  <si>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</si>
  <si>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</si>
  <si>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</si>
  <si>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</si>
  <si>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</si>
  <si>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</si>
  <si>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</si>
  <si>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</si>
  <si>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</si>
  <si>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</si>
  <si>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</si>
  <si>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</si>
  <si>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</si>
  <si>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</si>
  <si>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</si>
  <si>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</si>
  <si>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</si>
  <si>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</si>
  <si>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</si>
  <si>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</si>
  <si>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</si>
  <si>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</si>
  <si>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</si>
  <si>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</si>
  <si>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</si>
  <si>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</si>
  <si>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</si>
  <si>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</si>
  <si>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</si>
  <si>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</si>
  <si>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</si>
  <si>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</si>
  <si>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</si>
  <si>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</si>
  <si>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</si>
  <si>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</si>
  <si>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</si>
  <si>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</si>
  <si>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</si>
  <si>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</si>
  <si>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</si>
  <si>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</si>
  <si>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</si>
  <si>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</si>
  <si>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</si>
  <si>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</si>
  <si>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</si>
  <si>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</si>
  <si>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</si>
  <si>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</si>
  <si>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</si>
  <si>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</si>
  <si>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</si>
  <si>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</si>
  <si>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</si>
  <si>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</si>
  <si>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</si>
  <si>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</si>
  <si>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</si>
  <si>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</si>
  <si>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</si>
  <si>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</si>
  <si>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</si>
  <si>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</si>
  <si>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</si>
  <si>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</si>
  <si>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</si>
  <si>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</si>
  <si>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</si>
  <si>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</si>
  <si>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</si>
  <si>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</si>
  <si>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</si>
  <si>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</si>
  <si>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</si>
  <si>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</si>
  <si>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</si>
  <si>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</si>
  <si>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</si>
  <si>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</si>
  <si>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</si>
  <si>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</si>
  <si>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</si>
  <si>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</si>
  <si>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</si>
  <si>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</si>
  <si>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</si>
  <si>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</si>
  <si>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</si>
  <si>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</si>
  <si>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</si>
  <si>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</si>
  <si>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</si>
  <si>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</si>
  <si>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</si>
  <si>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</si>
  <si>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</si>
  <si>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</si>
  <si>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</si>
  <si>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</si>
  <si>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</si>
  <si>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</si>
  <si>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</si>
  <si>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</si>
  <si>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</si>
  <si>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</si>
  <si>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</si>
  <si>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</si>
  <si>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</si>
  <si>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</si>
  <si>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</si>
  <si>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</si>
  <si>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</si>
  <si>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</si>
  <si>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</si>
  <si>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</si>
  <si>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</si>
  <si>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</si>
  <si>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</si>
  <si>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</si>
  <si>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</si>
  <si>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</si>
  <si>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</si>
  <si>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</si>
  <si>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</si>
  <si>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</si>
  <si>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</si>
  <si>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</si>
  <si>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</si>
  <si>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</si>
  <si>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</si>
  <si>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</si>
  <si>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</si>
  <si>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</si>
  <si>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</si>
  <si>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</si>
  <si>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</si>
  <si>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</si>
  <si>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</si>
  <si>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</si>
  <si>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</si>
  <si>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</si>
  <si>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</si>
  <si>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</si>
  <si>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</si>
  <si>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</si>
  <si>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</si>
  <si>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</si>
  <si>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</si>
  <si>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</si>
  <si>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</si>
  <si>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</si>
  <si>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</si>
  <si>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</si>
  <si>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</si>
  <si>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</si>
  <si>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</si>
  <si>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</si>
  <si>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</si>
  <si>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</si>
  <si>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</si>
  <si>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</si>
  <si>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</si>
  <si>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</si>
  <si>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</si>
  <si>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</si>
  <si>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</si>
  <si>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</si>
  <si>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</si>
  <si>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</si>
  <si>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</si>
  <si>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</si>
  <si>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</si>
  <si>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</si>
  <si>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</si>
  <si>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</si>
  <si>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</si>
  <si>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</si>
  <si>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</si>
  <si>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</si>
  <si>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</si>
  <si>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</si>
  <si>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</si>
  <si>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</si>
  <si>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</si>
  <si>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</si>
  <si>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</si>
  <si>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</si>
  <si>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</si>
  <si>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</si>
  <si>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</si>
  <si>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</si>
  <si>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</si>
  <si>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</si>
  <si>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</si>
  <si>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</si>
  <si>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</si>
  <si>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</si>
  <si>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</si>
  <si>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</si>
  <si>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</si>
  <si>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</si>
  <si>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</si>
  <si>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</si>
  <si>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</si>
  <si>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</si>
  <si>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</si>
  <si>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</si>
  <si>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</si>
  <si>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</si>
  <si>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</si>
  <si>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</si>
  <si>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</si>
  <si>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</si>
  <si>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</si>
  <si>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</si>
  <si>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</si>
  <si>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</si>
  <si>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</si>
  <si>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</si>
  <si>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</si>
  <si>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</si>
  <si>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</si>
  <si>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</si>
  <si>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</si>
  <si>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</si>
  <si>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</si>
  <si>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</si>
  <si>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</si>
  <si>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</si>
  <si>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</si>
  <si>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</si>
  <si>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</si>
  <si>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</si>
  <si>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</si>
  <si>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</si>
  <si>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</si>
  <si>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</si>
  <si>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</si>
  <si>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</si>
  <si>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</si>
  <si>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</si>
  <si>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</si>
  <si>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</si>
  <si>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</si>
  <si>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</si>
  <si>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</si>
  <si>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</si>
  <si>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</si>
  <si>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</si>
  <si>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</si>
  <si>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</si>
  <si>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</si>
  <si>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</si>
  <si>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</si>
  <si>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</si>
  <si>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</si>
  <si>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</si>
  <si>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</si>
  <si>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</si>
  <si>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</si>
  <si>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</si>
  <si>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</si>
  <si>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</si>
  <si>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</si>
  <si>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</si>
  <si>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</si>
  <si>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</si>
  <si>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</si>
  <si>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</si>
  <si>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</si>
  <si>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</si>
  <si>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</si>
  <si>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</si>
  <si>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</si>
  <si>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</si>
  <si>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</si>
  <si>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</si>
  <si>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</si>
  <si>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</si>
  <si>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</si>
  <si>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</si>
  <si>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</si>
  <si>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</si>
  <si>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</si>
  <si>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</si>
  <si>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</si>
  <si>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</si>
  <si>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</si>
  <si>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</si>
  <si>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</si>
  <si>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</si>
  <si>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</si>
  <si>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</si>
  <si>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</si>
  <si>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</si>
  <si>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</si>
  <si>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</si>
  <si>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</si>
  <si>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</si>
  <si>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</si>
  <si>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</si>
  <si>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</si>
  <si>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</si>
  <si>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</si>
  <si>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</si>
  <si>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</si>
  <si>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</si>
  <si>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</si>
  <si>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</si>
  <si>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</si>
  <si>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</si>
  <si>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</si>
  <si>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</si>
  <si>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</si>
  <si>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</si>
  <si>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</si>
  <si>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</si>
  <si>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</si>
  <si>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</si>
  <si>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</si>
  <si>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</si>
  <si>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</si>
  <si>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</si>
  <si>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</si>
  <si>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</si>
  <si>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</si>
  <si>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</si>
  <si>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</si>
  <si>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</si>
  <si>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</si>
  <si>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</si>
  <si>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</si>
  <si>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</si>
  <si>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</si>
  <si>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</si>
  <si>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</si>
  <si>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</si>
  <si>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</si>
  <si>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</si>
  <si>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</si>
  <si>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</si>
  <si>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</si>
  <si>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</si>
  <si>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</si>
  <si>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</si>
  <si>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</si>
  <si>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</si>
  <si>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</si>
  <si>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</si>
  <si>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</si>
  <si>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</si>
  <si>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</si>
  <si>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</si>
  <si>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</si>
  <si>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</si>
  <si>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</si>
  <si>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</si>
  <si>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</si>
  <si>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</si>
  <si>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</si>
  <si>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</si>
  <si>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</si>
  <si>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</si>
  <si>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</si>
  <si>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</si>
  <si>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</si>
  <si>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</si>
  <si>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</si>
  <si>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</si>
  <si>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</si>
  <si>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</si>
  <si>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</si>
  <si>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</si>
  <si>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</si>
  <si>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</si>
  <si>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</si>
  <si>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</si>
  <si>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</si>
  <si>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</si>
  <si>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</si>
  <si>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</si>
  <si>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</si>
  <si>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</si>
  <si>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</si>
  <si>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</si>
  <si>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</si>
  <si>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</si>
  <si>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</si>
  <si>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</si>
  <si>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</si>
  <si>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</si>
  <si>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</si>
  <si>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</si>
  <si>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</si>
  <si>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</si>
  <si>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</si>
  <si>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</si>
  <si>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</si>
  <si>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</si>
  <si>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</si>
  <si>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</si>
  <si>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</si>
  <si>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</si>
  <si>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</si>
  <si>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</si>
  <si>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</si>
  <si>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</si>
  <si>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</si>
  <si>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</si>
  <si>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</si>
  <si>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</si>
  <si>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</si>
  <si>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</si>
  <si>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</si>
  <si>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</si>
  <si>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</si>
  <si>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</si>
  <si>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</si>
  <si>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</si>
  <si>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</si>
  <si>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</si>
  <si>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</si>
  <si>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</si>
  <si>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</si>
  <si>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</si>
  <si>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</si>
  <si>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</si>
  <si>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</si>
  <si>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</si>
  <si>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</si>
  <si>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</si>
  <si>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</si>
  <si>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</si>
  <si>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</si>
  <si>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</si>
  <si>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</si>
  <si>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</si>
  <si>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</si>
  <si>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</si>
  <si>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</si>
  <si>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</si>
  <si>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</si>
  <si>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</si>
  <si>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</si>
  <si>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</si>
  <si>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</si>
  <si>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</si>
  <si>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</si>
  <si>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</si>
  <si>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</si>
  <si>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</si>
  <si>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</si>
  <si>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</si>
  <si>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</si>
  <si>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</si>
  <si>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</si>
  <si>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</si>
  <si>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</si>
  <si>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</si>
  <si>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</si>
  <si>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</si>
  <si>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</si>
  <si>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</si>
  <si>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</si>
  <si>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</si>
  <si>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</si>
  <si>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</si>
  <si>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</si>
  <si>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</si>
  <si>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</si>
  <si>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</si>
  <si>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</si>
  <si>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</si>
  <si>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</si>
  <si>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</si>
  <si>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</si>
  <si>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</si>
  <si>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</si>
  <si>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</si>
  <si>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</si>
  <si>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</si>
  <si>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</si>
  <si>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</si>
  <si>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</si>
  <si>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</si>
  <si>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</si>
  <si>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</si>
  <si>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</si>
  <si>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</si>
  <si>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</si>
  <si>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</si>
  <si>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</si>
  <si>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</si>
  <si>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</si>
  <si>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</si>
  <si>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</si>
  <si>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</si>
  <si>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</si>
  <si>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</si>
  <si>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</si>
  <si>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</si>
  <si>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</si>
  <si>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</si>
  <si>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</si>
  <si>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</si>
  <si>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</si>
  <si>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</si>
  <si>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</si>
  <si>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</si>
  <si>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</si>
  <si>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</si>
  <si>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</si>
  <si>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</si>
  <si>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</si>
  <si>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</si>
  <si>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</si>
  <si>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</si>
  <si>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</si>
  <si>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</si>
  <si>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</si>
  <si>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</si>
  <si>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</si>
  <si>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</si>
  <si>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</si>
  <si>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</si>
  <si>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</si>
  <si>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</si>
  <si>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</si>
  <si>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</si>
  <si>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</si>
  <si>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</si>
  <si>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</si>
  <si>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</si>
  <si>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</si>
  <si>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</si>
  <si>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</si>
  <si>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</si>
  <si>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</si>
  <si>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</si>
  <si>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</si>
  <si>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</si>
  <si>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</si>
  <si>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</si>
  <si>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</si>
  <si>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</si>
  <si>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</si>
  <si>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</si>
  <si>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</si>
  <si>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</si>
  <si>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</si>
  <si>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</si>
  <si>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</si>
  <si>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</si>
  <si>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</si>
  <si>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</si>
  <si>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</si>
  <si>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</si>
  <si>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</si>
  <si>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</si>
  <si>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</si>
  <si>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</si>
  <si>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</si>
  <si>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</si>
  <si>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</si>
  <si>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</si>
  <si>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</si>
  <si>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</si>
  <si>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</si>
  <si>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</si>
  <si>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</si>
  <si>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</si>
  <si>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</si>
  <si>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</si>
  <si>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</si>
  <si>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</si>
  <si>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</si>
  <si>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</si>
  <si>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</si>
  <si>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</si>
  <si>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</si>
  <si>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</si>
  <si>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</si>
  <si>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</si>
  <si>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</si>
  <si>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</si>
  <si>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</si>
  <si>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</si>
  <si>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</si>
  <si>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</si>
  <si>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</si>
  <si>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</si>
  <si>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</si>
  <si>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</si>
  <si>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</si>
  <si>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</si>
  <si>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</si>
  <si>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</si>
  <si>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</si>
  <si>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</si>
  <si>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</si>
  <si>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</si>
  <si>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</si>
  <si>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</si>
  <si>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</si>
  <si>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</si>
  <si>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</si>
  <si>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</si>
  <si>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</si>
  <si>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</si>
  <si>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</si>
  <si>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</si>
  <si>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</si>
  <si>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</si>
  <si>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</si>
  <si>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</si>
  <si>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</si>
  <si>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</si>
  <si>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</si>
  <si>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</si>
  <si>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</si>
  <si>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</si>
  <si>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</si>
  <si>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</si>
  <si>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</si>
  <si>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</si>
  <si>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</si>
  <si>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</si>
  <si>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</si>
  <si>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</si>
  <si>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</si>
  <si>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</si>
  <si>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</si>
  <si>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</si>
  <si>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</si>
  <si>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</si>
  <si>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</si>
  <si>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</si>
  <si>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</si>
  <si>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</si>
  <si>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</si>
  <si>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</si>
  <si>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</si>
  <si>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</si>
  <si>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</si>
  <si>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</si>
  <si>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</si>
  <si>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</si>
  <si>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</si>
  <si>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</si>
  <si>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</si>
  <si>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</si>
  <si>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</si>
  <si>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</si>
  <si>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</si>
  <si>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</si>
  <si>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</si>
  <si>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</si>
  <si>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</si>
  <si>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</si>
  <si>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</si>
  <si>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</si>
  <si>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</si>
  <si>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</si>
  <si>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</si>
  <si>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</si>
  <si>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</si>
  <si>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</si>
  <si>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</si>
  <si>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</si>
  <si>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</si>
  <si>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</si>
  <si>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</si>
  <si>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</si>
  <si>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</si>
  <si>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</si>
  <si>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</si>
  <si>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</si>
  <si>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</si>
  <si>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</si>
  <si>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</si>
  <si>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</si>
  <si>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</si>
  <si>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</si>
  <si>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</si>
  <si>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</si>
  <si>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</si>
  <si>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</si>
  <si>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</si>
  <si>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</si>
  <si>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</si>
  <si>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</si>
  <si>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</si>
  <si>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</si>
  <si>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</si>
  <si>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</si>
  <si>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</si>
  <si>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</si>
  <si>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</si>
  <si>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</si>
  <si>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</si>
  <si>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</si>
  <si>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</si>
  <si>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</si>
  <si>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</si>
  <si>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</si>
  <si>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</si>
  <si>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</si>
  <si>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</si>
  <si>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</si>
  <si>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</si>
  <si>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</si>
  <si>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</si>
  <si>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</si>
  <si>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</si>
  <si>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</si>
  <si>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</si>
  <si>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</si>
  <si>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</si>
  <si>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</si>
  <si>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</si>
  <si>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</si>
  <si>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</si>
  <si>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</si>
  <si>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</si>
  <si>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</si>
  <si>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</si>
  <si>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</si>
  <si>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</si>
  <si>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</si>
  <si>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</si>
  <si>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</si>
  <si>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</si>
  <si>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</si>
  <si>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</si>
  <si>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</si>
  <si>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</si>
  <si>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</si>
  <si>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</si>
  <si>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</si>
  <si>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</si>
  <si>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</si>
  <si>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</si>
  <si>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</si>
  <si>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</si>
  <si>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</si>
  <si>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</si>
  <si>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</si>
  <si>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</si>
  <si>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</si>
  <si>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</si>
  <si>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</si>
  <si>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</si>
  <si>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</si>
  <si>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</si>
  <si>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</si>
  <si>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</si>
  <si>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</si>
  <si>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</si>
  <si>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</si>
  <si>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</si>
  <si>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</si>
  <si>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</si>
  <si>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</si>
  <si>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</si>
  <si>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</si>
  <si>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</si>
  <si>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</si>
  <si>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</si>
  <si>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</si>
  <si>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</si>
  <si>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</si>
  <si>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</si>
  <si>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</si>
  <si>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</si>
  <si>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</si>
  <si>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</si>
  <si>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</si>
  <si>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</si>
  <si>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</si>
  <si>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</si>
  <si>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</si>
  <si>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</si>
  <si>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</si>
  <si>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</si>
  <si>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</si>
  <si>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</si>
  <si>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</si>
  <si>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</si>
  <si>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</si>
  <si>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</si>
  <si>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</si>
  <si>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</si>
  <si>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</si>
  <si>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</si>
  <si>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</si>
  <si>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</si>
  <si>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</si>
  <si>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</si>
  <si>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</si>
  <si>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</si>
  <si>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</si>
  <si>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</si>
  <si>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</si>
  <si>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</si>
  <si>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</si>
  <si>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</si>
  <si>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</si>
  <si>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</si>
  <si>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</si>
  <si>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</si>
  <si>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</si>
  <si>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</si>
  <si>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</si>
  <si>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</si>
  <si>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</si>
  <si>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</si>
  <si>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</si>
  <si>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</si>
  <si>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</si>
  <si>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</si>
  <si>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</si>
  <si>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</si>
  <si>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</si>
  <si>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</si>
  <si>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</si>
  <si>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</si>
  <si>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</si>
  <si>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</si>
  <si>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</si>
  <si>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</si>
  <si>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</si>
  <si>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</si>
  <si>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</si>
  <si>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</si>
  <si>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</si>
  <si>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</si>
  <si>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</si>
  <si>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</si>
  <si>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</si>
  <si>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</si>
  <si>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</si>
  <si>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</si>
  <si>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</si>
  <si>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</si>
  <si>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</si>
  <si>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</si>
  <si>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</si>
  <si>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</si>
  <si>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</si>
  <si>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</si>
  <si>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</si>
  <si>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</si>
  <si>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</si>
  <si>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</si>
  <si>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</si>
  <si>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</si>
  <si>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</si>
  <si>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</si>
  <si>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</si>
  <si>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</si>
  <si>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</si>
  <si>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</si>
  <si>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</si>
  <si>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</si>
  <si>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</si>
  <si>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</si>
  <si>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</si>
  <si>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</si>
  <si>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</si>
  <si>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</si>
  <si>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</si>
  <si>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</si>
  <si>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</si>
  <si>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</si>
  <si>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</si>
  <si>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</si>
  <si>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</si>
  <si>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</si>
  <si>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</si>
  <si>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</si>
  <si>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</si>
  <si>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</si>
  <si>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</si>
  <si>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</si>
  <si>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</si>
  <si>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</si>
  <si>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</si>
  <si>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</si>
  <si>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</si>
  <si>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</si>
  <si>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</si>
  <si>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</si>
  <si>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</si>
  <si>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</si>
  <si>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</si>
  <si>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</si>
  <si>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</si>
  <si>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</si>
  <si>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</si>
  <si>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</si>
  <si>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</si>
  <si>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</si>
  <si>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</si>
  <si>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</si>
  <si>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</si>
  <si>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</si>
  <si>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</si>
  <si>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</si>
  <si>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</si>
  <si>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</si>
  <si>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</si>
  <si>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</si>
  <si>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</si>
  <si>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</si>
  <si>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</si>
  <si>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</si>
  <si>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</si>
  <si>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</si>
  <si>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</si>
  <si>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</si>
  <si>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</si>
  <si>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</si>
  <si>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</si>
  <si>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</si>
  <si>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</si>
  <si>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</si>
  <si>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</si>
  <si>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</si>
  <si>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</si>
  <si>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</si>
  <si>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</si>
  <si>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</si>
  <si>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</si>
  <si>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</si>
  <si>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</si>
  <si>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</si>
  <si>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</si>
  <si>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</si>
  <si>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</si>
  <si>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</si>
  <si>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</si>
  <si>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</si>
  <si>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</si>
  <si>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</si>
  <si>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</si>
  <si>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</si>
  <si>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</si>
  <si>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</si>
  <si>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</si>
  <si>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</si>
  <si>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</si>
  <si>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</si>
  <si>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</si>
  <si>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</si>
  <si>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</si>
  <si>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</si>
  <si>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</si>
  <si>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</si>
  <si>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</si>
  <si>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</si>
  <si>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</si>
  <si>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</si>
  <si>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</si>
  <si>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</si>
  <si>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</si>
  <si>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</si>
  <si>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</si>
  <si>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</si>
  <si>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</si>
  <si>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</si>
  <si>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</si>
  <si>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</si>
  <si>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</si>
  <si>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</si>
  <si>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</si>
  <si>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</si>
  <si>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</si>
  <si>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</si>
  <si>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</si>
  <si>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</si>
  <si>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</si>
  <si>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</si>
  <si>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</si>
  <si>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</si>
  <si>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</si>
  <si>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</si>
  <si>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</si>
  <si>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</si>
  <si>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</si>
  <si>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</si>
  <si>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</si>
  <si>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</si>
  <si>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</si>
  <si>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</si>
  <si>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</si>
  <si>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</si>
  <si>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</si>
  <si>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</si>
  <si>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</si>
  <si>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</si>
  <si>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</si>
  <si>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</si>
  <si>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</si>
  <si>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</si>
  <si>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</si>
  <si>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</si>
  <si>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</si>
  <si>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</si>
  <si>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</si>
  <si>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</si>
  <si>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</si>
  <si>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</si>
  <si>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</si>
  <si>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</si>
  <si>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</si>
  <si>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</si>
  <si>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</si>
  <si>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</si>
  <si>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</si>
  <si>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</si>
  <si>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</si>
  <si>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</si>
  <si>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</si>
  <si>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</si>
  <si>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</si>
  <si>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</si>
  <si>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</si>
  <si>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</si>
  <si>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</si>
  <si>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</si>
  <si>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</si>
  <si>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</si>
  <si>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</si>
  <si>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</si>
  <si>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</si>
  <si>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</si>
  <si>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</si>
  <si>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</si>
  <si>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</si>
  <si>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</si>
  <si>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</si>
  <si>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</si>
  <si>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</si>
  <si>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</si>
  <si>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</si>
  <si>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</si>
  <si>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</si>
  <si>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</si>
  <si>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</si>
  <si>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</si>
  <si>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</si>
  <si>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</si>
  <si>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</si>
  <si>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</si>
  <si>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</si>
  <si>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</si>
  <si>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</si>
  <si>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</si>
  <si>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</si>
  <si>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</si>
  <si>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</si>
  <si>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</si>
  <si>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</si>
  <si>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</si>
  <si>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</si>
  <si>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</si>
  <si>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</si>
  <si>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</si>
  <si>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</si>
  <si>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</si>
  <si>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</si>
  <si>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</si>
  <si>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</si>
  <si>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</si>
  <si>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</si>
  <si>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</si>
  <si>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</si>
  <si>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</si>
  <si>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</si>
  <si>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</si>
  <si>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</si>
  <si>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</si>
  <si>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</si>
  <si>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</si>
  <si>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</si>
  <si>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</si>
  <si>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</si>
  <si>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</si>
  <si>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</si>
  <si>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</si>
  <si>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</si>
  <si>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</si>
  <si>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</si>
  <si>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</si>
  <si>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</si>
  <si>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</si>
  <si>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</si>
  <si>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</si>
  <si>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</si>
  <si>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</si>
  <si>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</si>
  <si>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</si>
  <si>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</si>
  <si>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</si>
  <si>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</si>
  <si>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</si>
  <si>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</si>
  <si>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</si>
  <si>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</si>
  <si>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</si>
  <si>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</si>
  <si>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</si>
  <si>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</si>
  <si>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</si>
  <si>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</si>
  <si>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</si>
  <si>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</si>
  <si>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</si>
  <si>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</si>
  <si>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</si>
  <si>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</si>
  <si>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</si>
  <si>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</si>
  <si>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</si>
  <si>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</si>
  <si>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</si>
  <si>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</si>
  <si>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</si>
  <si>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</si>
  <si>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</si>
  <si>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</si>
  <si>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</si>
  <si>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</si>
  <si>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</si>
  <si>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</si>
  <si>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</si>
  <si>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</si>
  <si>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</si>
  <si>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</si>
  <si>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</si>
  <si>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</si>
  <si>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</si>
  <si>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</si>
  <si>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</si>
  <si>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</si>
  <si>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</si>
  <si>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</si>
  <si>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</si>
  <si>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</si>
  <si>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</si>
  <si>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</si>
  <si>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</si>
  <si>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</si>
  <si>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</si>
  <si>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</si>
  <si>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</si>
  <si>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</si>
  <si>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</si>
  <si>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</si>
  <si>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</si>
  <si>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</si>
  <si>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</si>
  <si>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</si>
  <si>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</si>
  <si>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</si>
  <si>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</si>
  <si>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</si>
  <si>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</si>
  <si>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</si>
  <si>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</si>
  <si>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</si>
  <si>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</si>
  <si>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</si>
  <si>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</si>
  <si>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</si>
  <si>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</si>
  <si>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</si>
  <si>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</si>
  <si>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</si>
  <si>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</si>
  <si>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</si>
  <si>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</si>
  <si>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</si>
  <si>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</si>
  <si>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</si>
  <si>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</si>
  <si>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</si>
  <si>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</si>
  <si>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</si>
  <si>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</si>
  <si>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</si>
  <si>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</si>
  <si>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</si>
  <si>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</si>
  <si>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</si>
  <si>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</si>
  <si>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</si>
  <si>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</si>
  <si>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</si>
  <si>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</si>
  <si>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</si>
  <si>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</si>
  <si>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</si>
  <si>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</si>
  <si>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</si>
  <si>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</si>
  <si>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</si>
  <si>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</si>
  <si>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</si>
  <si>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</si>
  <si>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</si>
  <si>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</si>
  <si>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</si>
  <si>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</si>
  <si>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</si>
  <si>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</si>
  <si>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</si>
  <si>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</si>
  <si>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</si>
  <si>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</si>
  <si>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</si>
  <si>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</si>
  <si>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</si>
  <si>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</si>
  <si>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</si>
  <si>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</si>
  <si>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</si>
  <si>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</si>
  <si>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</si>
  <si>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</si>
  <si>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</si>
  <si>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</si>
  <si>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</si>
  <si>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</si>
  <si>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</si>
  <si>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</si>
  <si>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</si>
  <si>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</si>
  <si>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</si>
  <si>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</si>
  <si>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</si>
  <si>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</si>
  <si>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</si>
  <si>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</si>
  <si>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</si>
  <si>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</si>
  <si>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</si>
  <si>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</si>
  <si>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</si>
  <si>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</si>
  <si>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</si>
  <si>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</si>
  <si>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</si>
  <si>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</si>
  <si>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</si>
  <si>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</si>
  <si>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</si>
  <si>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</si>
  <si>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</si>
  <si>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</si>
  <si>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</si>
  <si>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</si>
  <si>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</si>
  <si>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</si>
  <si>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</si>
  <si>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</si>
  <si>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</si>
  <si>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</si>
  <si>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</si>
  <si>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</si>
  <si>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</si>
  <si>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</si>
  <si>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</si>
  <si>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</si>
  <si>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</si>
  <si>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</si>
  <si>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</si>
  <si>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</si>
  <si>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</si>
  <si>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</si>
  <si>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</si>
  <si>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</si>
  <si>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</si>
  <si>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</si>
  <si>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</si>
  <si>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</si>
  <si>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</si>
  <si>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</si>
  <si>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</si>
  <si>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</si>
  <si>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</si>
  <si>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</si>
  <si>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</si>
  <si>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</si>
  <si>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</si>
  <si>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</si>
  <si>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</si>
  <si>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</si>
  <si>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</si>
  <si>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</si>
  <si>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</si>
  <si>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</si>
  <si>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</si>
  <si>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</si>
  <si>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</si>
  <si>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</si>
  <si>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</si>
  <si>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</si>
  <si>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</si>
  <si>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</si>
  <si>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</si>
  <si>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</si>
  <si>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</si>
  <si>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</si>
  <si>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</si>
  <si>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</si>
  <si>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</si>
  <si>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</si>
  <si>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</si>
  <si>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</si>
  <si>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</si>
  <si>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</si>
  <si>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</si>
  <si>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</si>
  <si>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</si>
  <si>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</si>
  <si>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</si>
  <si>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</si>
  <si>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</si>
  <si>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</si>
  <si>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</si>
  <si>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</si>
  <si>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</si>
  <si>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</si>
  <si>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</si>
  <si>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</si>
  <si>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</si>
  <si>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</si>
  <si>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</si>
  <si>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</si>
  <si>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</si>
  <si>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</si>
  <si>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</si>
  <si>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</si>
  <si>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</si>
  <si>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</si>
  <si>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</si>
  <si>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</si>
  <si>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</si>
  <si>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</si>
  <si>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</si>
  <si>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</si>
  <si>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</si>
  <si>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</si>
  <si>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</si>
  <si>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</si>
  <si>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</si>
  <si>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</si>
  <si>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</si>
  <si>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</si>
  <si>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</si>
  <si>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</si>
  <si>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</si>
  <si>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</si>
  <si>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</si>
  <si>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</si>
  <si>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</si>
  <si>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</si>
  <si>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</si>
  <si>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</si>
  <si>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</si>
  <si>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</si>
  <si>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</si>
  <si>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</si>
  <si>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</si>
  <si>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</si>
  <si>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</si>
  <si>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</si>
  <si>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</si>
  <si>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</si>
  <si>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</si>
  <si>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</si>
  <si>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</si>
  <si>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</si>
  <si>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</si>
  <si>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</si>
  <si>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</si>
  <si>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</si>
  <si>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</si>
  <si>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</si>
  <si>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</si>
  <si>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</si>
  <si>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</si>
  <si>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</si>
  <si>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</si>
  <si>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</si>
  <si>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</si>
  <si>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</si>
  <si>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</si>
  <si>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</si>
  <si>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</si>
  <si>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</si>
  <si>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</si>
  <si>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</si>
  <si>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</si>
  <si>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</si>
  <si>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</si>
  <si>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</si>
  <si>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</si>
  <si>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</si>
  <si>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</si>
  <si>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</si>
  <si>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</si>
  <si>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</si>
  <si>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</si>
  <si>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</si>
  <si>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</si>
  <si>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</si>
  <si>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</si>
  <si>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</si>
  <si>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</si>
  <si>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</si>
  <si>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</si>
  <si>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</si>
  <si>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</si>
  <si>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</si>
  <si>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</si>
  <si>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</si>
  <si>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</si>
  <si>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</si>
  <si>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</si>
  <si>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</si>
  <si>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</si>
  <si>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</si>
  <si>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</si>
  <si>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</si>
  <si>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</si>
  <si>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</si>
  <si>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</si>
  <si>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</si>
  <si>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</si>
  <si>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</si>
  <si>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</si>
  <si>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</si>
  <si>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</si>
  <si>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</si>
  <si>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</si>
  <si>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</si>
  <si>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</si>
  <si>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</si>
  <si>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</si>
  <si>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</si>
  <si>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</si>
  <si>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</si>
  <si>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</si>
  <si>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</si>
  <si>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</si>
  <si>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</si>
  <si>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</si>
  <si>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</si>
  <si>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</si>
  <si>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</si>
  <si>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</si>
  <si>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</si>
  <si>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</si>
  <si>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</si>
  <si>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</si>
  <si>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</si>
  <si>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</si>
  <si>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</si>
  <si>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</si>
  <si>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</si>
  <si>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</si>
  <si>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</si>
  <si>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</si>
  <si>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</si>
  <si>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</si>
  <si>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</si>
  <si>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</si>
  <si>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</si>
  <si>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</si>
  <si>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</si>
  <si>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</si>
  <si>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</si>
  <si>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</si>
  <si>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</si>
  <si>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</si>
  <si>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</si>
  <si>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</si>
  <si>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</si>
  <si>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</si>
  <si>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</si>
  <si>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</si>
  <si>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</si>
  <si>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</si>
  <si>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</si>
  <si>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</si>
  <si>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</si>
  <si>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</si>
  <si>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</si>
  <si>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</si>
  <si>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</si>
  <si>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</si>
  <si>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</si>
  <si>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</si>
  <si>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</si>
  <si>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</si>
  <si>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</si>
  <si>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</si>
  <si>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</si>
  <si>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</si>
  <si>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</si>
  <si>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</si>
  <si>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</si>
  <si>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</si>
  <si>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</si>
  <si>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</si>
  <si>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</si>
  <si>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</si>
  <si>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</si>
  <si>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</si>
  <si>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</si>
  <si>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</si>
  <si>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</si>
  <si>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</si>
  <si>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</si>
  <si>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</si>
  <si>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</si>
  <si>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</si>
  <si>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</si>
  <si>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</si>
  <si>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</si>
  <si>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</si>
  <si>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</si>
  <si>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</si>
  <si>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</si>
  <si>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</si>
  <si>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</si>
  <si>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</si>
  <si>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</si>
  <si>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</si>
  <si>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</si>
  <si>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</si>
  <si>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</si>
  <si>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</si>
  <si>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</si>
  <si>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</si>
  <si>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</si>
  <si>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</si>
  <si>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</si>
  <si>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</si>
  <si>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</si>
  <si>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</si>
  <si>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</si>
  <si>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</si>
  <si>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</si>
  <si>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</si>
  <si>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</si>
  <si>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</si>
  <si>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</si>
  <si>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</si>
  <si>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</si>
  <si>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</si>
  <si>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</si>
  <si>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</si>
  <si>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</si>
  <si>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</si>
  <si>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</si>
  <si>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</si>
  <si>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</si>
  <si>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</si>
  <si>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</si>
  <si>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</si>
  <si>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</si>
  <si>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</si>
  <si>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</si>
  <si>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</si>
  <si>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</si>
  <si>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</si>
  <si>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</si>
  <si>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</si>
  <si>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</si>
  <si>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</si>
  <si>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</si>
  <si>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</si>
  <si>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</si>
  <si>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</si>
  <si>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</si>
  <si>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</si>
  <si>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</si>
  <si>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</si>
  <si>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</si>
  <si>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</si>
  <si>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</si>
  <si>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</si>
  <si>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</si>
  <si>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</si>
  <si>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</si>
  <si>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</si>
  <si>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</si>
  <si>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</si>
  <si>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</si>
  <si>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</si>
  <si>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</si>
  <si>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</si>
  <si>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</si>
  <si>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</si>
  <si>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</si>
  <si>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</si>
  <si>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</si>
  <si>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</si>
  <si>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</si>
  <si>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</si>
  <si>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</si>
  <si>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</si>
  <si>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</si>
  <si>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</si>
  <si>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</si>
  <si>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</si>
  <si>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</si>
  <si>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</si>
  <si>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</si>
  <si>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</si>
  <si>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</si>
  <si>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</si>
  <si>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</si>
  <si>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</si>
  <si>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</si>
  <si>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</si>
  <si>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</si>
  <si>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</si>
  <si>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</si>
  <si>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</si>
  <si>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</si>
  <si>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</si>
  <si>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</si>
  <si>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</si>
  <si>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</si>
  <si>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</si>
  <si>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</si>
  <si>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</si>
  <si>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</si>
  <si>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</si>
  <si>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</si>
  <si>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</si>
  <si>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</si>
  <si>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</si>
  <si>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</si>
  <si>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</si>
  <si>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</si>
  <si>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</si>
  <si>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</si>
  <si>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</si>
  <si>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</si>
  <si>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</si>
  <si>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</si>
  <si>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</si>
  <si>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</si>
  <si>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</si>
  <si>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</si>
  <si>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</si>
  <si>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</si>
  <si>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</si>
  <si>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</si>
  <si>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</si>
  <si>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</si>
  <si>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</si>
  <si>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</si>
  <si>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</si>
  <si>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</si>
  <si>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</si>
  <si>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</si>
  <si>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</si>
  <si>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</si>
  <si>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</si>
  <si>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</si>
  <si>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</si>
  <si>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</si>
  <si>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</si>
  <si>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</si>
  <si>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</si>
  <si>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</si>
  <si>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</si>
  <si>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</si>
  <si>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</si>
  <si>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</si>
  <si>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</si>
  <si>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</si>
  <si>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</si>
  <si>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</si>
  <si>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</si>
  <si>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</si>
  <si>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</si>
  <si>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</si>
  <si>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</si>
  <si>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</si>
  <si>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</si>
  <si>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</si>
  <si>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</si>
  <si>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</si>
  <si>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</si>
  <si>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</si>
  <si>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</si>
  <si>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</si>
  <si>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</si>
  <si>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</si>
  <si>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</si>
  <si>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</si>
  <si>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</si>
  <si>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</si>
  <si>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</si>
  <si>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</si>
  <si>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</si>
  <si>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</si>
  <si>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</si>
  <si>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</si>
  <si>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</si>
  <si>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</si>
  <si>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</si>
  <si>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</si>
  <si>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</si>
  <si>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</si>
  <si>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</si>
  <si>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</si>
  <si>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</si>
  <si>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</si>
  <si>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</si>
  <si>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</si>
  <si>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</si>
  <si>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</si>
  <si>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</si>
  <si>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</si>
  <si>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</si>
  <si>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</si>
  <si>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</si>
  <si>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</si>
  <si>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</si>
  <si>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</si>
  <si>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</si>
  <si>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</si>
  <si>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</si>
  <si>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</si>
  <si>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</si>
  <si>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</si>
  <si>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</si>
  <si>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</si>
  <si>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</si>
  <si>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</si>
  <si>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</si>
  <si>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</si>
  <si>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</si>
  <si>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</si>
  <si>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</si>
  <si>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</si>
  <si>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</si>
  <si>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</si>
  <si>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</si>
  <si>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</si>
  <si>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</si>
  <si>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</si>
  <si>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</si>
  <si>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</si>
  <si>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</si>
  <si>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</si>
  <si>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</si>
  <si>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</si>
  <si>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</si>
  <si>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</si>
  <si>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</si>
  <si>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</si>
  <si>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</si>
  <si>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</si>
  <si>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</si>
  <si>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</si>
  <si>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</si>
  <si>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</si>
  <si>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</si>
  <si>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</si>
  <si>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</si>
  <si>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</si>
  <si>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</si>
  <si>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</si>
  <si>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</si>
  <si>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</si>
  <si>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</si>
  <si>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</si>
  <si>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</si>
  <si>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</si>
  <si>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</si>
  <si>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</si>
  <si>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</si>
  <si>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</si>
  <si>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</si>
  <si>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</si>
  <si>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</si>
  <si>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</si>
  <si>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</si>
  <si>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</si>
  <si>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</si>
  <si>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</si>
  <si>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</si>
  <si>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</si>
  <si>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</si>
  <si>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</si>
  <si>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</si>
  <si>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</si>
  <si>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</si>
  <si>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</si>
  <si>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</si>
  <si>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</si>
  <si>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</si>
  <si>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</si>
  <si>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</si>
  <si>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</si>
  <si>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</si>
  <si>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</si>
  <si>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</si>
  <si>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</si>
  <si>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</si>
  <si>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</si>
  <si>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</si>
  <si>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</si>
  <si>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</si>
  <si>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</si>
  <si>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</si>
  <si>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</si>
  <si>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</si>
  <si>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</si>
  <si>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</si>
  <si>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</si>
  <si>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</si>
  <si>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</si>
  <si>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</si>
  <si>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</si>
  <si>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</si>
  <si>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</si>
  <si>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</si>
  <si>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</si>
  <si>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</si>
  <si>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</si>
  <si>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</si>
  <si>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</si>
  <si>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</si>
  <si>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</si>
  <si>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</si>
  <si>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</si>
  <si>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</si>
  <si>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</si>
  <si>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</si>
  <si>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</si>
  <si>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</si>
  <si>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</si>
  <si>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</si>
  <si>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</si>
  <si>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</si>
  <si>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</si>
  <si>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</si>
  <si>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</si>
  <si>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</si>
  <si>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</si>
  <si>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</si>
  <si>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</si>
  <si>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</si>
  <si>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</si>
  <si>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</si>
  <si>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</si>
  <si>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</si>
  <si>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</si>
  <si>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</si>
  <si>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</si>
  <si>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</si>
  <si>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</si>
  <si>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</si>
  <si>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</si>
  <si>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</si>
  <si>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</si>
  <si>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</si>
  <si>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</si>
  <si>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</si>
  <si>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</si>
  <si>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</si>
  <si>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</si>
  <si>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</si>
  <si>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</si>
  <si>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</si>
  <si>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</si>
  <si>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</si>
  <si>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</si>
  <si>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</si>
  <si>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</si>
  <si>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</si>
  <si>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</si>
  <si>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</si>
  <si>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</si>
  <si>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</si>
  <si>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</si>
  <si>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</si>
  <si>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</si>
  <si>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</si>
  <si>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</si>
  <si>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</si>
  <si>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</si>
  <si>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</si>
  <si>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</si>
  <si>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</si>
  <si>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</si>
  <si>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</si>
  <si>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</si>
  <si>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</si>
  <si>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</si>
  <si>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</si>
  <si>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</si>
  <si>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</si>
  <si>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</si>
  <si>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</si>
  <si>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</si>
  <si>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</si>
  <si>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</si>
  <si>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</si>
  <si>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</si>
  <si>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</si>
  <si>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</si>
  <si>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</si>
  <si>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</si>
  <si>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</si>
  <si>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</si>
  <si>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</si>
  <si>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</si>
  <si>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</si>
  <si>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</si>
  <si>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</si>
  <si>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</si>
  <si>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</si>
  <si>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</si>
  <si>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</si>
  <si>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</si>
  <si>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</si>
  <si>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</si>
  <si>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</si>
  <si>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</si>
  <si>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</si>
  <si>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</si>
  <si>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</si>
  <si>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</si>
  <si>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</si>
  <si>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</si>
  <si>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</si>
  <si>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</si>
  <si>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</si>
  <si>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</si>
  <si>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</si>
  <si>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</si>
  <si>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</si>
  <si>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</si>
  <si>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</si>
  <si>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</si>
  <si>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</si>
  <si>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</si>
  <si>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</si>
  <si>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</si>
  <si>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</si>
  <si>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</si>
  <si>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</si>
  <si>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</si>
  <si>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</si>
  <si>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</si>
  <si>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</si>
  <si>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</si>
  <si>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</si>
  <si>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</si>
  <si>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</si>
  <si>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</si>
  <si>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</si>
  <si>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</si>
  <si>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</si>
  <si>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</si>
  <si>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</si>
  <si>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</si>
  <si>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</si>
  <si>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</si>
  <si>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</si>
  <si>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</si>
  <si>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</si>
  <si>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</si>
  <si>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</si>
  <si>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</si>
  <si>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</si>
  <si>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</si>
  <si>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</si>
  <si>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</si>
  <si>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</si>
  <si>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</si>
  <si>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</si>
  <si>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</si>
  <si>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</si>
  <si>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</si>
  <si>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</si>
  <si>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</si>
  <si>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</si>
  <si>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</si>
  <si>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</si>
  <si>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</si>
  <si>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</si>
  <si>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</si>
  <si>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</si>
  <si>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</si>
  <si>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</si>
  <si>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</si>
  <si>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</si>
  <si>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</si>
  <si>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</si>
  <si>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</si>
  <si>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</si>
  <si>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</si>
  <si>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</si>
  <si>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</si>
  <si>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</si>
  <si>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</si>
  <si>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</si>
  <si>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</si>
  <si>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</si>
  <si>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</si>
  <si>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</si>
  <si>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</si>
  <si>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</si>
  <si>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</si>
  <si>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</si>
  <si>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</si>
  <si>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</si>
  <si>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</si>
  <si>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</si>
  <si>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</si>
  <si>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</si>
  <si>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</si>
  <si>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</si>
  <si>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</si>
  <si>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</si>
  <si>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</si>
  <si>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</si>
  <si>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</si>
  <si>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</si>
  <si>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</si>
  <si>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</si>
  <si>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</si>
  <si>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</si>
  <si>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</si>
  <si>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</si>
  <si>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</si>
  <si>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</si>
  <si>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</si>
  <si>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</si>
  <si>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</si>
  <si>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</si>
  <si>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</si>
  <si>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</si>
  <si>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</si>
  <si>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</si>
  <si>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</si>
  <si>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</si>
  <si>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</si>
  <si>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</si>
  <si>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</si>
  <si>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</si>
  <si>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</si>
  <si>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</si>
  <si>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</si>
  <si>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</si>
  <si>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</si>
  <si>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</si>
  <si>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</si>
  <si>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</si>
  <si>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</si>
  <si>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</si>
  <si>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</si>
  <si>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</si>
  <si>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</si>
  <si>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</si>
  <si>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</si>
  <si>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</si>
  <si>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</si>
  <si>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</si>
  <si>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</si>
  <si>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</si>
  <si>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</si>
  <si>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</si>
  <si>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</si>
  <si>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</si>
  <si>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</si>
  <si>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</si>
  <si>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</si>
  <si>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</si>
  <si>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</si>
  <si>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</si>
  <si>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</si>
  <si>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</si>
  <si>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</si>
  <si>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</si>
  <si>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</si>
  <si>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</si>
  <si>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</si>
  <si>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</si>
  <si>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</si>
  <si>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</si>
  <si>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</si>
  <si>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</si>
  <si>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</si>
  <si>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</si>
  <si>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</si>
  <si>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</si>
  <si>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</si>
  <si>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</si>
  <si>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</si>
  <si>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</si>
  <si>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</si>
  <si>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</si>
  <si>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</si>
  <si>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</si>
  <si>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</si>
  <si>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</si>
  <si>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</si>
  <si>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</si>
  <si>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</si>
  <si>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</si>
  <si>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</si>
  <si>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</si>
  <si>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</si>
  <si>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</si>
  <si>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</si>
  <si>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</si>
  <si>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</si>
  <si>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</si>
  <si>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</si>
  <si>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</si>
  <si>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</si>
  <si>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</si>
  <si>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</si>
  <si>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</si>
  <si>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</si>
  <si>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</si>
  <si>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</si>
  <si>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</si>
  <si>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</si>
  <si>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</si>
  <si>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</si>
  <si>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</si>
  <si>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</si>
  <si>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</si>
  <si>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</si>
  <si>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</si>
  <si>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</si>
  <si>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</si>
  <si>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</si>
  <si>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</si>
  <si>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</si>
  <si>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</si>
  <si>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</si>
  <si>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</si>
  <si>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</si>
  <si>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</si>
  <si>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</si>
  <si>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</si>
  <si>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</si>
  <si>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</si>
  <si>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</si>
  <si>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</si>
  <si>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</si>
  <si>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</si>
  <si>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</si>
  <si>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</si>
  <si>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</si>
  <si>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</si>
  <si>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</si>
  <si>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</si>
  <si>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</si>
  <si>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</si>
  <si>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</si>
  <si>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</si>
  <si>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</si>
  <si>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</si>
  <si>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</si>
  <si>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</si>
  <si>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</si>
  <si>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</si>
  <si>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</si>
  <si>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</si>
  <si>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</si>
  <si>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</si>
  <si>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</si>
  <si>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</si>
  <si>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</si>
  <si>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</si>
  <si>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</si>
  <si>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</si>
  <si>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</si>
  <si>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</si>
  <si>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</si>
  <si>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</si>
  <si>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</si>
  <si>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</si>
  <si>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</si>
  <si>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</si>
  <si>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</si>
  <si>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</si>
  <si>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</si>
  <si>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</si>
  <si>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</si>
  <si>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</si>
  <si>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</si>
  <si>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</si>
  <si>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</si>
  <si>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</si>
  <si>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</si>
  <si>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</si>
  <si>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</si>
  <si>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</si>
  <si>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</si>
  <si>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</si>
  <si>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</si>
  <si>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</si>
  <si>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</si>
  <si>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</si>
  <si>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</si>
  <si>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</si>
  <si>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</si>
  <si>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</si>
  <si>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</si>
  <si>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</si>
  <si>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</si>
  <si>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</si>
  <si>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</si>
  <si>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</si>
  <si>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</si>
  <si>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</si>
  <si>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</si>
  <si>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</si>
  <si>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</si>
  <si>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</si>
  <si>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</si>
  <si>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</si>
  <si>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</si>
  <si>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</si>
  <si>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</si>
  <si>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</si>
  <si>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</si>
  <si>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</si>
  <si>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</si>
  <si>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</si>
  <si>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</si>
  <si>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</si>
  <si>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</si>
  <si>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</si>
  <si>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</si>
  <si>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</si>
  <si>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</si>
  <si>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</si>
  <si>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</si>
  <si>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</si>
  <si>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</si>
  <si>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</si>
  <si>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</si>
  <si>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</si>
  <si>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</si>
  <si>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</si>
  <si>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</si>
  <si>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</si>
  <si>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</si>
  <si>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</si>
  <si>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</si>
  <si>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</si>
  <si>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</si>
  <si>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</si>
  <si>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</si>
  <si>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</si>
  <si>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</si>
  <si>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</si>
  <si>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</si>
  <si>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</si>
  <si>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</si>
  <si>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</si>
  <si>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</si>
  <si>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</si>
  <si>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</si>
  <si>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</si>
  <si>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</si>
  <si>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</si>
  <si>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</si>
  <si>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</si>
  <si>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</si>
  <si>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</si>
  <si>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</si>
  <si>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</si>
  <si>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</si>
  <si>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</si>
  <si>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</si>
  <si>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</si>
  <si>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</si>
  <si>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</si>
  <si>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</si>
  <si>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</si>
  <si>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</si>
  <si>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</si>
  <si>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</si>
  <si>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</si>
  <si>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</si>
  <si>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</si>
  <si>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</si>
  <si>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</si>
  <si>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</si>
  <si>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</si>
  <si>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</si>
  <si>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</si>
  <si>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</si>
  <si>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</si>
  <si>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</si>
  <si>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</si>
  <si>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</si>
  <si>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</si>
  <si>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</si>
  <si>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</si>
  <si>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</si>
  <si>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</si>
  <si>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</si>
  <si>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</si>
  <si>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</si>
  <si>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</si>
  <si>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</si>
  <si>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</si>
  <si>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</si>
  <si>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</si>
  <si>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</si>
  <si>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</si>
  <si>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</si>
  <si>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</si>
  <si>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</si>
  <si>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</si>
  <si>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</si>
  <si>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</si>
  <si>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</si>
  <si>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</si>
  <si>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</si>
  <si>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</si>
  <si>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</si>
  <si>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</si>
  <si>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</si>
  <si>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</si>
  <si>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</si>
  <si>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</si>
  <si>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</si>
  <si>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</si>
  <si>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</si>
  <si>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</si>
  <si>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</si>
  <si>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</si>
  <si>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</si>
  <si>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</si>
  <si>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</si>
  <si>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</si>
  <si>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</si>
  <si>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</si>
  <si>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</si>
  <si>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</si>
  <si>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</si>
  <si>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</si>
  <si>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</si>
  <si>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</si>
  <si>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</si>
  <si>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</si>
  <si>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</si>
  <si>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</si>
  <si>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</si>
  <si>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</si>
  <si>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</si>
  <si>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</si>
  <si>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</si>
  <si>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</si>
  <si>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</si>
  <si>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</si>
  <si>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</si>
  <si>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</si>
  <si>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</si>
  <si>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</si>
  <si>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</si>
  <si>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</si>
  <si>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</si>
  <si>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</si>
  <si>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</si>
  <si>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</si>
  <si>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</si>
  <si>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</si>
  <si>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</si>
  <si>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</si>
  <si>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</si>
  <si>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</si>
  <si>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</si>
  <si>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</si>
  <si>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</si>
  <si>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</si>
  <si>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</si>
  <si>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</si>
  <si>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</si>
  <si>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</si>
  <si>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</si>
  <si>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</si>
  <si>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</si>
  <si>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</si>
  <si>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</si>
  <si>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</si>
  <si>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</si>
  <si>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</si>
  <si>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</si>
  <si>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</si>
  <si>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</si>
  <si>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</si>
  <si>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</si>
  <si>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</si>
  <si>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</si>
  <si>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</si>
  <si>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</si>
  <si>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</si>
  <si>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</si>
  <si>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</si>
  <si>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</si>
  <si>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</si>
  <si>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</si>
  <si>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</si>
  <si>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</si>
  <si>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</si>
  <si>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</si>
  <si>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</si>
  <si>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</si>
  <si>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</si>
  <si>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</si>
  <si>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</si>
  <si>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</si>
  <si>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</si>
  <si>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</si>
  <si>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</si>
  <si>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</si>
  <si>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</si>
  <si>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</si>
  <si>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</si>
  <si>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</si>
  <si>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</si>
  <si>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</si>
  <si>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</si>
  <si>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</si>
  <si>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</si>
  <si>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</si>
  <si>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</si>
  <si>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</si>
  <si>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</si>
  <si>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</si>
  <si>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</si>
  <si>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</si>
  <si>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</si>
  <si>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</si>
  <si>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</si>
  <si>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</si>
  <si>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</si>
  <si>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</si>
  <si>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</si>
  <si>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</si>
  <si>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</si>
  <si>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</si>
  <si>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</si>
  <si>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</si>
  <si>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</si>
  <si>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</si>
  <si>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</si>
  <si>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</si>
  <si>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</si>
  <si>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</si>
  <si>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</si>
  <si>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</si>
  <si>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</si>
  <si>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</si>
  <si>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</si>
  <si>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</si>
  <si>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</si>
  <si>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</si>
  <si>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</si>
  <si>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</si>
  <si>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</si>
  <si>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</si>
  <si>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</si>
  <si>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</si>
  <si>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</si>
  <si>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</si>
  <si>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</si>
  <si>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</si>
  <si>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</si>
  <si>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</si>
  <si>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</si>
  <si>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</si>
  <si>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</si>
  <si>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</si>
  <si>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</si>
  <si>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</si>
  <si>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</si>
  <si>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</si>
  <si>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</si>
  <si>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</si>
  <si>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</si>
  <si>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</si>
  <si>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</si>
  <si>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</si>
  <si>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</si>
  <si>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</si>
  <si>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</si>
  <si>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</si>
  <si>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</si>
  <si>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</si>
  <si>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</si>
  <si>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</si>
  <si>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</si>
  <si>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</si>
  <si>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</si>
  <si>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</si>
  <si>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</si>
  <si>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</si>
  <si>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</si>
  <si>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</si>
  <si>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</si>
  <si>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</si>
  <si>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</si>
  <si>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</si>
  <si>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</si>
  <si>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</si>
  <si>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</si>
  <si>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</si>
  <si>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</si>
  <si>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</si>
  <si>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</si>
  <si>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</si>
  <si>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</si>
  <si>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</si>
  <si>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</si>
  <si>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</si>
  <si>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</si>
  <si>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</si>
  <si>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</si>
  <si>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</si>
  <si>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</si>
  <si>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</si>
  <si>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</si>
  <si>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</si>
  <si>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</si>
  <si>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</si>
  <si>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</si>
  <si>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</si>
  <si>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</si>
  <si>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</si>
  <si>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</si>
  <si>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</si>
  <si>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</si>
  <si>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</si>
  <si>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</si>
  <si>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</si>
  <si>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</si>
  <si>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</si>
  <si>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</si>
  <si>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</si>
  <si>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</si>
  <si>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</si>
  <si>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</si>
  <si>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</si>
  <si>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</si>
  <si>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</si>
  <si>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</si>
  <si>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</si>
  <si>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</si>
  <si>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</si>
  <si>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</si>
  <si>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</si>
  <si>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</si>
  <si>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</si>
  <si>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</si>
  <si>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</si>
  <si>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</si>
  <si>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</si>
  <si>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</si>
  <si>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</si>
  <si>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</si>
  <si>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</si>
  <si>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</si>
  <si>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</si>
  <si>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</si>
  <si>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</si>
  <si>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</si>
  <si>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</si>
  <si>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</si>
  <si>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</si>
  <si>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</si>
  <si>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</si>
  <si>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</si>
  <si>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</si>
  <si>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</si>
  <si>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</si>
  <si>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</si>
  <si>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</si>
  <si>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</si>
  <si>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</si>
  <si>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</si>
  <si>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</si>
  <si>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</si>
  <si>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</si>
  <si>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</si>
  <si>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</si>
  <si>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</si>
  <si>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</si>
  <si>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</si>
  <si>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</si>
  <si>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</si>
  <si>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</si>
  <si>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</si>
  <si>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</si>
  <si>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</si>
  <si>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</si>
  <si>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</si>
  <si>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</si>
  <si>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</si>
  <si>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</si>
  <si>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</si>
  <si>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</si>
  <si>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</si>
  <si>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</si>
  <si>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</si>
  <si>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</si>
  <si>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</si>
  <si>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</si>
  <si>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</si>
  <si>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</si>
  <si>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</si>
  <si>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</si>
  <si>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</si>
  <si>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</si>
  <si>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</si>
  <si>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</si>
  <si>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</si>
  <si>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</si>
  <si>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</si>
  <si>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</si>
  <si>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</si>
  <si>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</si>
  <si>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</si>
  <si>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</si>
  <si>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</si>
  <si>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</si>
  <si>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</si>
  <si>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</si>
  <si>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</si>
  <si>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</si>
  <si>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</si>
  <si>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</si>
  <si>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</si>
  <si>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</si>
  <si>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</si>
  <si>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</si>
  <si>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</si>
  <si>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</si>
  <si>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</si>
  <si>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</si>
  <si>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</si>
  <si>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</si>
  <si>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</si>
  <si>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</si>
  <si>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</si>
  <si>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</si>
  <si>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</si>
  <si>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</si>
  <si>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</si>
  <si>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</si>
  <si>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</si>
  <si>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</si>
  <si>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</si>
  <si>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</si>
  <si>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</si>
  <si>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</si>
  <si>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</si>
  <si>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</si>
  <si>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</si>
  <si>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</si>
  <si>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</si>
  <si>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</si>
  <si>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</si>
  <si>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</si>
  <si>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</si>
  <si>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</si>
  <si>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</si>
  <si>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</si>
  <si>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</si>
  <si>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</si>
  <si>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</si>
  <si>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</si>
  <si>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</si>
  <si>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</si>
  <si>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</si>
  <si>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</si>
  <si>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</si>
  <si>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</si>
  <si>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</si>
  <si>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</si>
  <si>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</si>
  <si>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</si>
  <si>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</si>
  <si>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</si>
  <si>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</si>
  <si>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</si>
  <si>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</si>
  <si>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</si>
  <si>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</si>
  <si>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</si>
  <si>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</si>
  <si>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</si>
  <si>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</si>
  <si>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</si>
  <si>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</si>
  <si>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</si>
  <si>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</si>
  <si>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</si>
  <si>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</si>
  <si>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</si>
  <si>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</si>
  <si>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</si>
  <si>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</si>
  <si>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</si>
  <si>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</si>
  <si>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</si>
  <si>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</si>
  <si>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</si>
  <si>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</si>
  <si>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</si>
  <si>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</si>
  <si>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</si>
  <si>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</si>
  <si>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</si>
  <si>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</si>
  <si>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</si>
  <si>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</si>
  <si>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</si>
  <si>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</si>
  <si>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</si>
  <si>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</si>
  <si>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</si>
  <si>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</si>
  <si>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</si>
  <si>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</si>
  <si>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</si>
  <si>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</si>
  <si>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</si>
  <si>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</si>
  <si>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</si>
  <si>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</si>
  <si>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</si>
  <si>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</si>
  <si>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</si>
  <si>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</si>
  <si>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</si>
  <si>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</si>
  <si>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</si>
  <si>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</si>
  <si>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</si>
  <si>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</si>
  <si>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</si>
  <si>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</si>
  <si>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</si>
  <si>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</si>
  <si>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</si>
  <si>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</si>
  <si>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</si>
  <si>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</si>
  <si>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</si>
  <si>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</si>
  <si>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</si>
  <si>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</si>
  <si>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</si>
  <si>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</si>
  <si>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</si>
  <si>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</si>
  <si>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</si>
  <si>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</si>
  <si>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</si>
  <si>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</si>
  <si>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</si>
  <si>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</si>
  <si>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</si>
  <si>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</si>
  <si>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</si>
  <si>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</si>
  <si>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</si>
  <si>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</si>
  <si>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</si>
  <si>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</si>
  <si>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</si>
  <si>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</si>
  <si>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</si>
  <si>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</si>
  <si>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</si>
  <si>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</si>
  <si>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</si>
  <si>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</si>
  <si>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</si>
  <si>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</si>
  <si>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</si>
  <si>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</si>
  <si>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</si>
  <si>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</si>
  <si>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</si>
  <si>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</si>
  <si>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</si>
  <si>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</si>
  <si>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</si>
  <si>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</si>
  <si>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</si>
  <si>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</si>
  <si>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</si>
  <si>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</si>
  <si>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</si>
  <si>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</si>
  <si>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</si>
  <si>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</si>
  <si>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</si>
  <si>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</si>
  <si>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</si>
  <si>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</si>
  <si>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</si>
  <si>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</si>
  <si>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</si>
  <si>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</si>
  <si>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</si>
  <si>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</si>
  <si>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</si>
  <si>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</si>
  <si>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</si>
  <si>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</si>
  <si>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</si>
  <si>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</si>
  <si>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</si>
  <si>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</si>
  <si>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</si>
  <si>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</si>
  <si>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</si>
  <si>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</si>
  <si>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</si>
  <si>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</si>
  <si>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</si>
  <si>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</si>
  <si>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</si>
  <si>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</si>
  <si>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</si>
  <si>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</si>
  <si>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</si>
  <si>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</si>
  <si>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</si>
  <si>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</si>
  <si>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</si>
  <si>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</si>
  <si>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</si>
  <si>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</si>
  <si>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</si>
  <si>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</si>
  <si>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</si>
  <si>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</si>
  <si>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</si>
  <si>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</si>
  <si>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</si>
  <si>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</si>
  <si>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</si>
  <si>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</si>
  <si>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</si>
  <si>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</si>
  <si>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</si>
  <si>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</si>
  <si>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</si>
  <si>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</si>
  <si>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</si>
  <si>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</si>
  <si>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</si>
  <si>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</si>
  <si>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</si>
  <si>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</si>
  <si>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</si>
  <si>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</si>
  <si>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</si>
  <si>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</si>
  <si>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</si>
  <si>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</si>
  <si>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</si>
  <si>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</si>
  <si>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</si>
  <si>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</si>
  <si>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</si>
  <si>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</si>
  <si>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</si>
  <si>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</si>
  <si>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</si>
  <si>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</si>
  <si>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</si>
  <si>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</si>
  <si>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</si>
  <si>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</si>
  <si>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</si>
  <si>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</si>
  <si>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</si>
  <si>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</si>
  <si>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</si>
  <si>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</si>
  <si>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</si>
  <si>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</si>
  <si>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</si>
  <si>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</si>
  <si>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</si>
  <si>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</si>
  <si>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</si>
  <si>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</si>
  <si>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</si>
  <si>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</si>
  <si>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</si>
  <si>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</si>
  <si>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</si>
  <si>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</si>
  <si>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</si>
  <si>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</si>
  <si>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</si>
  <si>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</si>
  <si>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</si>
  <si>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</si>
  <si>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</si>
  <si>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</si>
  <si>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</si>
  <si>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</si>
  <si>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</si>
  <si>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</si>
  <si>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</si>
  <si>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</si>
  <si>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</si>
  <si>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</si>
  <si>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</si>
  <si>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</si>
  <si>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</si>
  <si>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</si>
  <si>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</si>
  <si>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</si>
  <si>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</si>
  <si>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</si>
  <si>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</si>
  <si>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</si>
  <si>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</si>
  <si>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</si>
  <si>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</si>
  <si>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</si>
  <si>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</si>
  <si>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</si>
  <si>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</si>
  <si>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</si>
  <si>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</si>
  <si>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</si>
  <si>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</si>
  <si>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</si>
  <si>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</si>
  <si>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</si>
  <si>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</si>
  <si>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</si>
  <si>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</si>
  <si>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</si>
  <si>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</si>
  <si>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</si>
  <si>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</si>
  <si>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</si>
  <si>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</si>
  <si>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</si>
  <si>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</si>
  <si>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</si>
  <si>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</si>
  <si>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</si>
  <si>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</si>
  <si>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</si>
  <si>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</si>
  <si>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</si>
  <si>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</si>
  <si>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</si>
  <si>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</si>
  <si>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</si>
  <si>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</si>
  <si>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</si>
  <si>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</si>
  <si>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</si>
  <si>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</si>
  <si>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</si>
  <si>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</si>
  <si>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</si>
  <si>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</si>
  <si>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</si>
  <si>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</si>
  <si>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</si>
  <si>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</si>
  <si>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</si>
  <si>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</si>
  <si>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</si>
  <si>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</si>
  <si>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</si>
  <si>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</si>
  <si>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</si>
  <si>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</si>
  <si>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</si>
  <si>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</si>
  <si>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</si>
  <si>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</si>
  <si>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</si>
  <si>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</si>
  <si>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</si>
  <si>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</si>
  <si>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</si>
  <si>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</si>
  <si>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</si>
  <si>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</si>
  <si>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</si>
  <si>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</si>
  <si>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</si>
  <si>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</si>
  <si>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</si>
  <si>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</si>
  <si>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</si>
  <si>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</si>
  <si>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</si>
  <si>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</si>
  <si>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</si>
  <si>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</si>
  <si>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</si>
  <si>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</si>
  <si>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</si>
  <si>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</si>
  <si>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</si>
  <si>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</si>
  <si>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</si>
  <si>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</si>
  <si>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</si>
  <si>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</si>
  <si>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</si>
  <si>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</si>
  <si>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</si>
  <si>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</si>
  <si>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</si>
  <si>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</si>
  <si>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</si>
  <si>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</si>
  <si>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</si>
  <si>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</si>
  <si>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</si>
  <si>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</si>
  <si>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</si>
  <si>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</si>
  <si>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</si>
  <si>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</si>
  <si>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</si>
  <si>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</si>
  <si>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</si>
  <si>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</si>
  <si>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</si>
  <si>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</si>
  <si>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</si>
  <si>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</si>
  <si>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</si>
  <si>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</si>
  <si>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</si>
  <si>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</si>
  <si>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</si>
  <si>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</si>
  <si>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</si>
  <si>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</si>
  <si>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</si>
  <si>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</si>
  <si>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</si>
  <si>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</si>
  <si>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</si>
  <si>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</si>
  <si>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</si>
  <si>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</si>
  <si>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</si>
  <si>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</si>
  <si>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</si>
  <si>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</si>
  <si>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</si>
  <si>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</si>
  <si>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</si>
  <si>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</si>
  <si>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</si>
  <si>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</si>
  <si>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</si>
  <si>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</si>
  <si>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</si>
  <si>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</si>
  <si>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</si>
  <si>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</si>
  <si>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</si>
  <si>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</si>
  <si>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</si>
  <si>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</si>
  <si>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</si>
  <si>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</si>
  <si>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</si>
  <si>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</si>
  <si>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</si>
  <si>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</si>
  <si>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</si>
  <si>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</si>
  <si>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</si>
  <si>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</si>
  <si>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</si>
  <si>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</si>
  <si>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</si>
  <si>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</si>
  <si>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</si>
  <si>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</si>
  <si>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</si>
  <si>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</si>
  <si>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</si>
  <si>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</si>
  <si>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</si>
  <si>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</si>
  <si>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</si>
  <si>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</si>
  <si>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</si>
  <si>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</si>
  <si>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</si>
  <si>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</si>
  <si>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</si>
  <si>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</si>
  <si>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</si>
  <si>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</si>
  <si>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</si>
  <si>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</si>
  <si>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</si>
  <si>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</si>
  <si>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</si>
  <si>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</si>
  <si>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</si>
  <si>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</si>
  <si>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</si>
  <si>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</si>
  <si>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</si>
  <si>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</si>
  <si>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</si>
  <si>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</si>
  <si>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</si>
  <si>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</si>
  <si>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</si>
  <si>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</si>
  <si>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</si>
  <si>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</si>
  <si>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</si>
  <si>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</si>
  <si>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</si>
  <si>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</si>
  <si>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</si>
  <si>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</si>
  <si>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</si>
  <si>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</si>
  <si>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</si>
  <si>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</si>
  <si>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</si>
  <si>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</si>
  <si>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</si>
  <si>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</si>
  <si>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</si>
  <si>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</si>
  <si>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</si>
  <si>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</si>
  <si>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</si>
  <si>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</si>
  <si>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</si>
  <si>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</si>
  <si>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</si>
  <si>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</si>
  <si>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</si>
  <si>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</si>
  <si>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</si>
  <si>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</si>
  <si>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</si>
  <si>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</si>
  <si>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</si>
  <si>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</si>
  <si>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</si>
  <si>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</si>
  <si>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</si>
  <si>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</si>
  <si>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</si>
  <si>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</si>
  <si>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</si>
  <si>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</si>
  <si>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</si>
  <si>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</si>
  <si>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</si>
  <si>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</si>
  <si>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</si>
  <si>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</si>
  <si>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</si>
  <si>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</si>
  <si>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</si>
  <si>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</si>
  <si>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</si>
  <si>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</si>
  <si>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</si>
  <si>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</si>
  <si>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</si>
  <si>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</si>
  <si>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</si>
  <si>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</si>
  <si>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</si>
  <si>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</si>
  <si>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</si>
  <si>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</si>
  <si>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</si>
  <si>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</si>
  <si>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</si>
  <si>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</si>
  <si>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</si>
  <si>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</si>
  <si>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</si>
  <si>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</si>
  <si>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</si>
  <si>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</si>
  <si>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</si>
  <si>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</si>
  <si>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</si>
  <si>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</si>
  <si>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</si>
  <si>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</si>
  <si>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</si>
  <si>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</si>
  <si>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</si>
  <si>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</si>
  <si>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</si>
  <si>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</si>
  <si>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</si>
  <si>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</si>
  <si>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</si>
  <si>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</si>
  <si>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</si>
  <si>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</si>
  <si>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</si>
  <si>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</si>
  <si>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</si>
  <si>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</si>
  <si>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</si>
  <si>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</si>
  <si>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</si>
  <si>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</si>
  <si>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</si>
  <si>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</si>
  <si>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</si>
  <si>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</si>
  <si>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</si>
  <si>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</si>
  <si>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</si>
  <si>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</si>
  <si>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</si>
  <si>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</si>
  <si>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</si>
  <si>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</si>
  <si>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</si>
  <si>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</si>
  <si>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</si>
  <si>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</si>
  <si>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</si>
  <si>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</si>
  <si>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</si>
  <si>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</si>
  <si>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</si>
  <si>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</si>
  <si>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</si>
  <si>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</si>
  <si>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</si>
  <si>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</si>
  <si>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</si>
  <si>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</si>
  <si>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</si>
  <si>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</si>
  <si>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</si>
  <si>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</si>
  <si>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</si>
  <si>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</si>
  <si>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</si>
  <si>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</si>
  <si>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</si>
  <si>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</si>
  <si>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</si>
  <si>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</si>
  <si>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</si>
  <si>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</si>
  <si>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</si>
  <si>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</si>
  <si>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</si>
  <si>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</si>
  <si>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</si>
  <si>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</si>
  <si>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</si>
  <si>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</si>
  <si>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</si>
  <si>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</si>
  <si>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</si>
  <si>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</si>
  <si>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</si>
  <si>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</si>
  <si>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</si>
  <si>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</si>
  <si>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</si>
  <si>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</si>
  <si>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</si>
  <si>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</si>
  <si>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</si>
  <si>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</si>
  <si>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</si>
  <si>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</si>
  <si>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</si>
  <si>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</si>
  <si>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</si>
  <si>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</si>
  <si>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</si>
  <si>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</si>
  <si>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</si>
  <si>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</si>
  <si>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</si>
  <si>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</si>
  <si>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</si>
  <si>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</si>
  <si>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</si>
  <si>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</si>
  <si>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</si>
  <si>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</si>
  <si>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</si>
  <si>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</si>
  <si>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</si>
  <si>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</si>
  <si>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</si>
  <si>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</si>
  <si>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</si>
  <si>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</si>
  <si>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</si>
  <si>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</si>
  <si>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</si>
  <si>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</si>
  <si>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</si>
  <si>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</si>
  <si>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</si>
  <si>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</si>
  <si>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</si>
  <si>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</si>
  <si>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</si>
  <si>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</si>
  <si>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</si>
  <si>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</si>
  <si>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</si>
  <si>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</si>
  <si>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</si>
  <si>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</si>
  <si>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</si>
  <si>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</si>
  <si>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</si>
  <si>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</si>
  <si>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</si>
  <si>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</si>
  <si>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</si>
  <si>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</si>
  <si>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</si>
  <si>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</si>
  <si>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</si>
  <si>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</si>
  <si>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</si>
  <si>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</si>
  <si>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</si>
  <si>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</si>
  <si>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</si>
  <si>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</si>
  <si>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</si>
  <si>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</si>
  <si>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</si>
  <si>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</si>
  <si>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</si>
  <si>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</si>
  <si>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</si>
  <si>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</si>
  <si>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</si>
  <si>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</si>
  <si>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</si>
  <si>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</si>
  <si>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</si>
  <si>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</si>
  <si>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</si>
  <si>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</si>
  <si>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</si>
  <si>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</si>
  <si>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</si>
  <si>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</si>
  <si>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</si>
  <si>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</si>
  <si>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</si>
  <si>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</si>
  <si>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</si>
  <si>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</si>
  <si>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</si>
  <si>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</si>
  <si>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</si>
  <si>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</si>
  <si>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</si>
  <si>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</si>
  <si>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</si>
  <si>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</si>
  <si>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</si>
  <si>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</si>
  <si>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</si>
  <si>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</si>
  <si>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</si>
  <si>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</si>
  <si>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</si>
  <si>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</si>
  <si>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</si>
  <si>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</si>
  <si>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</si>
  <si>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</si>
  <si>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</si>
  <si>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</si>
  <si>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</si>
  <si>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</si>
  <si>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</si>
  <si>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</si>
  <si>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</si>
  <si>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</si>
  <si>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</si>
  <si>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</si>
  <si>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</si>
  <si>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</si>
  <si>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</si>
  <si>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</si>
  <si>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</si>
  <si>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</si>
  <si>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</si>
  <si>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</si>
  <si>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</si>
  <si>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</si>
  <si>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</si>
  <si>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</si>
  <si>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</si>
  <si>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</si>
  <si>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</si>
  <si>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</si>
  <si>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</si>
  <si>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</si>
  <si>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</si>
  <si>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</si>
  <si>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</si>
  <si>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</si>
  <si>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</si>
  <si>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</si>
  <si>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</si>
  <si>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</si>
  <si>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</si>
  <si>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</si>
  <si>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</si>
  <si>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</si>
  <si>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</si>
  <si>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</si>
  <si>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</si>
  <si>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</si>
  <si>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</si>
  <si>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</si>
  <si>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</si>
  <si>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</si>
  <si>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</si>
  <si>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</si>
  <si>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</si>
  <si>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</si>
  <si>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</si>
  <si>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</si>
  <si>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</si>
  <si>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</si>
  <si>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</si>
  <si>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</si>
  <si>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</si>
  <si>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</si>
  <si>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</si>
  <si>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</si>
  <si>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</si>
  <si>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</si>
  <si>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</si>
  <si>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</si>
  <si>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</si>
  <si>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</si>
  <si>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</si>
  <si>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</si>
  <si>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</si>
  <si>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</si>
  <si>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</si>
  <si>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</si>
  <si>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</si>
  <si>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</si>
  <si>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</si>
  <si>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</si>
  <si>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</si>
  <si>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</si>
  <si>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</si>
  <si>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</si>
  <si>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</si>
  <si>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</si>
  <si>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</si>
  <si>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</si>
  <si>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</si>
  <si>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</si>
  <si>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</si>
  <si>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</si>
  <si>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</si>
  <si>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</si>
  <si>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</si>
  <si>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</si>
  <si>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</si>
  <si>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</si>
  <si>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</si>
  <si>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</si>
  <si>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</si>
  <si>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</si>
  <si>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</si>
  <si>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</si>
  <si>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</si>
  <si>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</si>
  <si>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</si>
  <si>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</si>
  <si>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</si>
  <si>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</si>
  <si>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</si>
  <si>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</si>
  <si>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</si>
  <si>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</si>
  <si>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</si>
  <si>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</si>
  <si>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</si>
  <si>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</si>
  <si>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</si>
  <si>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</si>
  <si>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</si>
  <si>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</si>
  <si>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</si>
  <si>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</si>
  <si>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</si>
  <si>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</si>
  <si>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</si>
  <si>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</si>
  <si>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</si>
  <si>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</si>
  <si>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</si>
  <si>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</si>
  <si>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</si>
  <si>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</si>
  <si>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</si>
  <si>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</si>
  <si>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</si>
  <si>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</si>
  <si>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</si>
  <si>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</si>
  <si>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</si>
  <si>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</si>
  <si>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</si>
  <si>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</si>
  <si>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</si>
  <si>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</si>
  <si>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</si>
  <si>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</si>
  <si>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</si>
  <si>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</si>
  <si>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</si>
  <si>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</si>
  <si>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</si>
  <si>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</si>
  <si>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</si>
  <si>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</si>
  <si>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</si>
  <si>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</si>
  <si>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</si>
  <si>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</si>
  <si>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</si>
  <si>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</si>
  <si>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</si>
  <si>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</si>
  <si>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</si>
  <si>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</si>
  <si>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</si>
  <si>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</si>
  <si>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</si>
  <si>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</si>
  <si>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</si>
  <si>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</si>
  <si>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</si>
  <si>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</si>
  <si>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</si>
  <si>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</si>
  <si>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</si>
  <si>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</si>
  <si>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</si>
  <si>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</si>
  <si>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</si>
  <si>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</si>
  <si>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</si>
  <si>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</si>
  <si>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</si>
  <si>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</si>
  <si>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</si>
  <si>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</si>
  <si>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</si>
  <si>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</si>
  <si>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</si>
  <si>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</si>
  <si>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</si>
  <si>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</si>
  <si>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</si>
  <si>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</si>
  <si>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</si>
  <si>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</si>
  <si>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</si>
  <si>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</si>
  <si>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</si>
  <si>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</si>
  <si>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</si>
  <si>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</si>
  <si>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</si>
  <si>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</si>
  <si>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</si>
  <si>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</si>
  <si>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</si>
  <si>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</si>
  <si>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</si>
  <si>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</si>
  <si>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</si>
  <si>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</si>
  <si>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</si>
  <si>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</si>
  <si>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</si>
  <si>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</si>
  <si>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</si>
  <si>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</si>
  <si>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</si>
  <si>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</si>
  <si>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</si>
  <si>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</si>
  <si>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</si>
  <si>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</si>
  <si>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</si>
  <si>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</si>
  <si>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</si>
  <si>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</si>
  <si>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</si>
  <si>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</si>
  <si>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</si>
  <si>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</si>
  <si>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</si>
  <si>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</si>
  <si>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</si>
  <si>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</si>
  <si>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</si>
  <si>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</si>
  <si>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</si>
  <si>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</si>
  <si>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</si>
  <si>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</si>
  <si>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</si>
  <si>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</si>
  <si>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</si>
  <si>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</si>
  <si>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</si>
  <si>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</si>
  <si>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</si>
  <si>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</si>
  <si>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</si>
  <si>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</si>
  <si>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</si>
  <si>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</si>
  <si>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</si>
  <si>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</si>
  <si>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</si>
  <si>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</si>
  <si>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</si>
  <si>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</si>
  <si>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</si>
  <si>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</si>
  <si>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</si>
  <si>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</si>
  <si>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</si>
  <si>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</si>
  <si>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</si>
  <si>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</si>
  <si>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</si>
  <si>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</si>
  <si>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</si>
  <si>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</si>
  <si>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</si>
  <si>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</si>
  <si>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</si>
  <si>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</si>
  <si>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</si>
  <si>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</si>
  <si>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</si>
  <si>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</si>
  <si>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</si>
  <si>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</si>
  <si>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</si>
  <si>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</si>
  <si>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</si>
  <si>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</si>
  <si>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</si>
  <si>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</si>
  <si>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</si>
  <si>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</si>
  <si>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</si>
  <si>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</si>
  <si>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</si>
  <si>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</si>
  <si>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</si>
  <si>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</si>
  <si>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</si>
  <si>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</si>
  <si>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</si>
  <si>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</si>
  <si>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</si>
  <si>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</si>
  <si>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</si>
  <si>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</si>
  <si>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</si>
  <si>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</si>
  <si>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</si>
  <si>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</si>
  <si>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</si>
  <si>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</si>
  <si>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</si>
  <si>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</si>
  <si>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</si>
  <si>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</si>
  <si>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</si>
  <si>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</si>
  <si>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</si>
  <si>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</si>
  <si>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</si>
  <si>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</si>
  <si>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</si>
  <si>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</si>
  <si>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</si>
  <si>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</si>
  <si>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</si>
  <si>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</si>
  <si>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</si>
  <si>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</si>
  <si>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</si>
  <si>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</si>
  <si>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</si>
  <si>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</si>
  <si>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</si>
  <si>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</si>
  <si>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</si>
  <si>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</si>
  <si>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</si>
  <si>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</si>
  <si>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</si>
  <si>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</si>
  <si>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</si>
  <si>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</si>
  <si>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</si>
  <si>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</si>
  <si>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</si>
  <si>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</si>
  <si>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</si>
  <si>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</si>
  <si>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</si>
  <si>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</si>
  <si>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</si>
  <si>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</si>
  <si>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</si>
  <si>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</si>
  <si>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</si>
  <si>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</si>
  <si>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</si>
  <si>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</si>
  <si>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</si>
  <si>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</si>
  <si>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</si>
  <si>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</si>
  <si>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</si>
  <si>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</si>
  <si>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</si>
  <si>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</si>
  <si>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</si>
  <si>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</si>
  <si>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</si>
  <si>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</si>
  <si>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</si>
  <si>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</si>
  <si>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</si>
  <si>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</si>
  <si>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</si>
  <si>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</si>
  <si>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</si>
  <si>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</si>
  <si>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</si>
  <si>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</si>
  <si>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</si>
  <si>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</si>
  <si>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</si>
  <si>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</si>
  <si>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</si>
  <si>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</si>
  <si>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</si>
  <si>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</si>
  <si>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</si>
  <si>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</si>
  <si>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</si>
  <si>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</si>
  <si>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</si>
  <si>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</si>
  <si>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</si>
  <si>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</si>
  <si>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</si>
  <si>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</si>
  <si>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</si>
  <si>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</si>
  <si>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</si>
  <si>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</si>
  <si>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</si>
  <si>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</si>
  <si>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</si>
  <si>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</si>
  <si>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</si>
  <si>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</si>
  <si>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</si>
  <si>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</si>
  <si>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</si>
  <si>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</si>
  <si>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</si>
  <si>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</si>
  <si>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</si>
  <si>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</si>
  <si>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</si>
  <si>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</si>
  <si>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</si>
  <si>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</si>
  <si>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</si>
  <si>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</si>
  <si>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</si>
  <si>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</si>
  <si>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</si>
  <si>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</si>
  <si>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</si>
  <si>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</si>
  <si>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</si>
  <si>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</si>
  <si>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</si>
  <si>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</si>
  <si>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</si>
  <si>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</si>
  <si>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</si>
  <si>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</si>
  <si>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</si>
  <si>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</si>
  <si>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</si>
  <si>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</si>
  <si>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</si>
  <si>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</si>
  <si>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</si>
  <si>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</si>
  <si>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</si>
  <si>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</si>
  <si>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</si>
  <si>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</si>
  <si>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</si>
  <si>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</si>
  <si>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</si>
  <si>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</si>
  <si>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</si>
  <si>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</si>
  <si>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</si>
  <si>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</si>
  <si>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</si>
  <si>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</si>
  <si>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</si>
  <si>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</si>
  <si>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</si>
  <si>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</si>
  <si>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</si>
  <si>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</si>
  <si>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</si>
  <si>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</si>
  <si>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</si>
  <si>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</si>
  <si>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</si>
  <si>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</si>
  <si>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</si>
  <si>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</si>
  <si>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</si>
  <si>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</si>
  <si>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</si>
  <si>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</si>
  <si>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</si>
  <si>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</si>
  <si>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</si>
  <si>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</si>
  <si>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</si>
  <si>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</si>
  <si>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</si>
  <si>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</si>
  <si>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</si>
  <si>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</si>
  <si>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</si>
  <si>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</si>
  <si>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</si>
  <si>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</si>
  <si>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</si>
  <si>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</si>
  <si>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</si>
  <si>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</si>
  <si>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</si>
  <si>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</si>
  <si>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</si>
  <si>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</si>
  <si>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</si>
  <si>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</si>
  <si>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</si>
  <si>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</si>
  <si>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</si>
  <si>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</si>
  <si>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</si>
  <si>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</si>
  <si>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</si>
  <si>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</si>
  <si>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</si>
  <si>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</si>
  <si>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</si>
  <si>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</si>
  <si>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</si>
  <si>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</si>
  <si>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</si>
  <si>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</si>
  <si>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</si>
  <si>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</si>
  <si>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</si>
  <si>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</si>
  <si>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</si>
  <si>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</si>
  <si>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</si>
  <si>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</si>
  <si>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</si>
  <si>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</si>
  <si>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</si>
  <si>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</si>
  <si>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</si>
  <si>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</si>
  <si>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</si>
  <si>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</si>
  <si>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</si>
  <si>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</si>
  <si>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</si>
  <si>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</si>
  <si>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</si>
  <si>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</si>
  <si>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</si>
  <si>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</si>
  <si>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</si>
  <si>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</si>
  <si>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</si>
  <si>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</si>
  <si>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</si>
  <si>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</si>
  <si>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</si>
  <si>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</si>
  <si>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</si>
  <si>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</si>
  <si>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</si>
  <si>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</si>
  <si>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</si>
  <si>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</si>
  <si>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</si>
  <si>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</si>
  <si>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</si>
  <si>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</si>
  <si>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</si>
  <si>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</si>
  <si>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</si>
  <si>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</si>
  <si>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</si>
  <si>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</si>
  <si>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</si>
  <si>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</si>
  <si>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</si>
  <si>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</si>
  <si>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</si>
  <si>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</si>
  <si>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</si>
  <si>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</si>
  <si>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</si>
  <si>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</si>
  <si>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</si>
  <si>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</si>
  <si>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</si>
  <si>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</si>
  <si>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</si>
  <si>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</si>
  <si>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</si>
  <si>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</si>
  <si>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</si>
  <si>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</si>
  <si>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</si>
  <si>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</si>
  <si>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</si>
  <si>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</si>
  <si>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</si>
  <si>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</si>
  <si>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</si>
  <si>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</si>
  <si>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</si>
  <si>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</si>
  <si>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</si>
  <si>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</si>
  <si>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</si>
  <si>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</si>
  <si>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</si>
  <si>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</si>
  <si>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</si>
  <si>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</si>
  <si>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</si>
  <si>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</si>
  <si>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</si>
  <si>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</si>
  <si>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</si>
  <si>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</si>
  <si>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</si>
  <si>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</si>
  <si>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</si>
  <si>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</si>
  <si>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</si>
  <si>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</si>
  <si>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</si>
  <si>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</si>
  <si>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</si>
  <si>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</si>
  <si>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</si>
  <si>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</si>
  <si>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</si>
  <si>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</si>
  <si>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</si>
  <si>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</si>
  <si>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</si>
  <si>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</si>
  <si>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</si>
  <si>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</si>
  <si>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</si>
  <si>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</si>
  <si>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</si>
  <si>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</si>
  <si>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</si>
  <si>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</si>
  <si>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</si>
  <si>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</si>
  <si>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</si>
  <si>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</si>
  <si>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</si>
  <si>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</si>
  <si>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</si>
  <si>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</si>
  <si>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</si>
  <si>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</si>
  <si>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</si>
  <si>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</si>
  <si>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</si>
  <si>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</si>
  <si>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</si>
  <si>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</si>
  <si>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</si>
  <si>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</si>
  <si>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</si>
  <si>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</si>
  <si>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</si>
  <si>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</si>
  <si>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</si>
  <si>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</si>
  <si>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</si>
  <si>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</si>
  <si>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</si>
  <si>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</si>
  <si>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</si>
  <si>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</si>
  <si>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</si>
  <si>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</si>
  <si>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</si>
  <si>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</si>
  <si>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</si>
  <si>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</si>
  <si>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</si>
  <si>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</si>
  <si>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</si>
  <si>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</si>
  <si>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</si>
  <si>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</si>
  <si>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</si>
  <si>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</si>
  <si>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</si>
  <si>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</si>
  <si>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</si>
  <si>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</si>
  <si>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</si>
  <si>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</si>
  <si>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</si>
  <si>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</si>
  <si>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</si>
  <si>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</si>
  <si>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</si>
  <si>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</si>
  <si>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</si>
  <si>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</si>
  <si>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</si>
  <si>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</si>
  <si>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</si>
  <si>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</si>
  <si>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</si>
  <si>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</si>
  <si>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</si>
  <si>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</si>
  <si>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</si>
  <si>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</si>
  <si>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</si>
  <si>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</si>
  <si>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</si>
  <si>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</si>
  <si>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</si>
  <si>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</si>
  <si>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</si>
  <si>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</si>
  <si>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</si>
  <si>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</si>
  <si>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</si>
  <si>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</si>
  <si>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</si>
  <si>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</si>
  <si>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</si>
  <si>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</si>
  <si>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</si>
  <si>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</si>
  <si>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</si>
  <si>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</si>
  <si>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</si>
  <si>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</si>
  <si>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</si>
  <si>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</si>
  <si>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</si>
  <si>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</si>
  <si>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</si>
  <si>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</si>
  <si>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</si>
  <si>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</si>
  <si>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</si>
  <si>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</si>
  <si>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</si>
  <si>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</si>
  <si>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</si>
  <si>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</si>
  <si>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</si>
  <si>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</si>
  <si>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</si>
  <si>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</si>
  <si>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</si>
  <si>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</si>
  <si>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</si>
  <si>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</si>
  <si>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</si>
  <si>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</si>
  <si>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</si>
  <si>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</si>
  <si>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</si>
  <si>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</si>
  <si>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</si>
  <si>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</si>
  <si>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</si>
  <si>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</si>
  <si>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</si>
  <si>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</si>
  <si>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</si>
  <si>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</si>
  <si>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</si>
  <si>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</si>
  <si>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</si>
  <si>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</si>
  <si>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</si>
  <si>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</si>
  <si>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</si>
  <si>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</si>
  <si>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</si>
  <si>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</si>
  <si>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</si>
  <si>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</si>
  <si>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</si>
  <si>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</si>
  <si>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</si>
  <si>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</si>
  <si>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</si>
  <si>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</si>
  <si>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</si>
  <si>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</si>
  <si>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</si>
  <si>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</si>
  <si>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</si>
  <si>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</si>
  <si>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</si>
  <si>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</si>
  <si>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</si>
  <si>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</si>
  <si>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</si>
  <si>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</si>
  <si>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</si>
  <si>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</si>
  <si>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</si>
  <si>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</si>
  <si>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</si>
  <si>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</si>
  <si>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</si>
  <si>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</si>
  <si>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</si>
  <si>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</si>
  <si>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</si>
  <si>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</si>
  <si>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</si>
  <si>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</si>
  <si>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</si>
  <si>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</si>
  <si>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</si>
  <si>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</si>
  <si>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</si>
  <si>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</si>
  <si>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</si>
  <si>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</si>
  <si>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</si>
  <si>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</si>
  <si>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</si>
  <si>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</si>
  <si>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</si>
  <si>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</si>
  <si>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</si>
  <si>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</si>
  <si>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</si>
  <si>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</si>
  <si>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</si>
  <si>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</si>
  <si>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</si>
  <si>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</si>
  <si>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</si>
  <si>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</si>
  <si>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</si>
  <si>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</si>
  <si>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</si>
  <si>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</si>
  <si>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</si>
  <si>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</si>
  <si>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</si>
  <si>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</si>
  <si>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</si>
  <si>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</si>
  <si>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</si>
  <si>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</si>
  <si>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</si>
  <si>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</si>
  <si>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</si>
  <si>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</si>
  <si>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</si>
  <si>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</si>
  <si>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</si>
  <si>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</si>
  <si>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</si>
  <si>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</si>
  <si>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</si>
  <si>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</si>
  <si>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</si>
  <si>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</si>
  <si>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</si>
  <si>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</si>
  <si>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</si>
  <si>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</si>
  <si>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</si>
  <si>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</si>
  <si>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</si>
  <si>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</si>
  <si>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</si>
  <si>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</si>
  <si>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</si>
  <si>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</si>
  <si>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</si>
  <si>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</si>
  <si>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</si>
  <si>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</si>
  <si>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</si>
  <si>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</si>
  <si>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</si>
  <si>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</si>
  <si>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</si>
  <si>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</si>
  <si>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</si>
  <si>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</si>
  <si>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</si>
  <si>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</si>
  <si>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</si>
  <si>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</si>
  <si>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</si>
  <si>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</si>
  <si>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</si>
  <si>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</si>
  <si>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</si>
  <si>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</si>
  <si>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</si>
  <si>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</si>
  <si>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</si>
  <si>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</si>
  <si>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</si>
  <si>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</si>
  <si>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</si>
  <si>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</si>
  <si>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</si>
  <si>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</si>
  <si>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</si>
  <si>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</si>
  <si>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</si>
  <si>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</si>
  <si>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</si>
  <si>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</si>
  <si>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</si>
  <si>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</si>
  <si>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</si>
  <si>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</si>
  <si>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</si>
  <si>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</si>
  <si>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</si>
  <si>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</si>
  <si>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</si>
  <si>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</si>
  <si>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</si>
  <si>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</si>
  <si>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</si>
  <si>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</si>
  <si>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</si>
  <si>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</si>
  <si>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</si>
  <si>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</si>
  <si>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</si>
  <si>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</si>
  <si>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</si>
  <si>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</si>
  <si>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</si>
  <si>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</si>
  <si>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</si>
  <si>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</si>
  <si>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</si>
  <si>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</si>
  <si>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</si>
  <si>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</si>
  <si>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</si>
  <si>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</si>
  <si>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</si>
  <si>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</si>
  <si>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</si>
  <si>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</si>
  <si>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</si>
  <si>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</si>
  <si>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</si>
  <si>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</si>
  <si>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</si>
  <si>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</si>
  <si>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</si>
  <si>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</si>
  <si>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</si>
  <si>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</si>
  <si>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</si>
  <si>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</si>
  <si>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</si>
  <si>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</si>
  <si>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</si>
  <si>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</si>
  <si>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</si>
  <si>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</si>
  <si>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</si>
  <si>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</si>
  <si>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</si>
  <si>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</si>
  <si>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</si>
  <si>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</si>
  <si>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</si>
  <si>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</si>
  <si>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</si>
  <si>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TT-20251129-00492- no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</si>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</sst>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5" dataDxfId="154" headerRowBorderDxfId="152" tableBorderDxfId="153" totalsRowBorderDxfId="151">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327.47640150463121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45990.424827314811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45990.424827314811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45990.424827314811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45990.424827314811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45990.424827430557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45990.424827430557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45990.424827430557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45990.424827430557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45990.424827430557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45990.424827430557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45990.424827430557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45990.424827430557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45990.424827430557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45990.424827430557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45990.424827430557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45990.424827430557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45990.424827430557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45990.424827430557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45990.424827430557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45990.424827430557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45990.424827430557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45990.424827430557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45990.424827430557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45990.424827430557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45990.424827430557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45990.424827430557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45990.424827430557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45990.424827430557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45990.424827430557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45990.424827430557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45990.424827430557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45990.424827430557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45990.424827430557</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165.42498946759588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6.0374084490758833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0.1410194444397348</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45990.424827430557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45990.424827430557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45990.424827430557</v>
      </c>
      <c r="H8" s="100" t="s">
        <v>39194</v>
      </c>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45990.424827430557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45990.424827430557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45990.424827430557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45990.424827430557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45990.424827430557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45990.424827430557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45990.424827430557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45990.424827430557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45990.424827430557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45990.424827430557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45990.424827430557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45990.424827430557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45990.424827430557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45990.424827430557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45990.424827430557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45990.424827430557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45990.424827430557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45990.424827430557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45990.424827430557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45990.424827430557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45990.424827430557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45990.424827430557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45990.424827430557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45990.424827430557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45990.424827430557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45990.424827430557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45990.424827430557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45990.424827430557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45990.424827430557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45990.424827430557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45990.424827430557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45990.424827430557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45990.424827430557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45990.424827430557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45990.424827430557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45990.424827430557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45990.424827430557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45990.424827430557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45990.424827430557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45990.424827430557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45990.424827430557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45990.424827430557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45990.424827430557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45990.424827430557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45990.424827430557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45990.424827430557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45990.424827430557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45990.424827430557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45990.424827430557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45990.424827430557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45990.424827430557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45990.424827430557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45990.424827430557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45990.424827430557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45990.424827430557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45990.424827430557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45990.424827430557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45990.424827430557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45990.424827430557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45990.424827430557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45990.424827430557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45990.424827430557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45990.424827430557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45990.424827430557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45990.424827430557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45990.424827430557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45990.424827430557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45990.424827430557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45990.424827430557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45990.424827430557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45990.424827430557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45990.424827430557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45990.424827430557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45990.424827430557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45990.424827430557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45990.424827430557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45990.424827430557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45990.424827430557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45990.424827430557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45990.424827430557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45990.424827430557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45990.424827430557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45990.424827430557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45990.424827430557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45990.424827430557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45990.424827430557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45990.424827430557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45990.424827430557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45990.424827430557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45990.424827430557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45990.424827430557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45990.424827430557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45990.424827430557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45990.424827430557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45990.424827430557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45990.424827430557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45990.424827430557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45990.424827430557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45990.424827430557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45990.424827430557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45990.424827430557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45990.424827430557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45990.424827430557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45990.424827430557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45990.424827430557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45990.424827430557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45990.424827430557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45990.424827430557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45990.424827430557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45990.424827430557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45990.424827430557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45990.424827430557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45990.424827430557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45990.424827430557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45990.424827430557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45990.424827430557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45990.424827430557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45990.424827430557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45990.424827430557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45990.424827430557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45990.424827430557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45990.424827430557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45990.424827430557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45990.424827430557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45990.424827430557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45990.424827430557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45990.424827430557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45990.424827430557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45990.424827430557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45990.424827430557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45990.424827430557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45990.424827430557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45990.424827430557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45990.424827430557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45990.424827430557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45990.424827430557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45990.424827430557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45990.424827430557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45990.424827430557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45990.424827430557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45990.424827430557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45990.424827430557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45990.424827430557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45990.424827430557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45990.424827430557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45990.424827430557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45990.424827430557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45990.424827430557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45990.424827430557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45990.424827430557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45990.424827430557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45990.424827430557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45990.424827430557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45990.424827430557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45990.424827430557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45990.424827430557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45990.424827430557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45990.424827430557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45990.424827430557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45990.424827430557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45990.424827430557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45990.424827430557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45990.424827430557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45990.424827430557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45990.424827430557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45990.424827430557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45990.424827430557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45990.424827430557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45990.424827430557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45990.424827430557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45990.424827430557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45990.424827430557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45990.424827430557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45990.424827430557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45990.424827430557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45990.424827430557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45990.424827430557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45990.424827430557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45990.424827430557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45990.424827430557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45990.424827430557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45990.424827430557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45990.424827430557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45990.424827430557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45990.424827430557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45990.424827430557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45990.424827430557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45990.424827430557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45990.424827430557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45990.424827430557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45990.424827430557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45990.424827430557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45990.424827430557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45990.424827430557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45990.424827430557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45990.424827430557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45990.424827430557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45990.424827430557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45990.424827430557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45990.424827430557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45990.424827430557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45990.424827430557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45990.424827430557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45990.424827430557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45990.424827430557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45990.424827430557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45990.424827430557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45990.424827430557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45990.424827430557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45990.424827430557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45990.424827430557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45990.424827430557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45990.424827430557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45990.424827430557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45990.424827430557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45990.424827430557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45990.424827430557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45990.424827430557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45990.424827430557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45990.424827430557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45990.424827430557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45990.424827430557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45990.424827430557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45990.424827430557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45990.424827430557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45990.424827430557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45990.424827430557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45990.424827430557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45990.424827430557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45990.424827430557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45990.424827430557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45990.424827430557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45990.424827430557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45990.424827430557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45990.424827430557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45990.424827430557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45990.424827430557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45990.424827430557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45990.424827430557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45990.424827430557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45990.424827430557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45990.424827430557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45990.424827430557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45990.424827430557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45990.424827430557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45990.424827430557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45990.424827430557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45990.424827430557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45990.424827430557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45990.424827430557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45990.424827430557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45990.424827430557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45990.424827430557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45990.424827430557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45990.424827430557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45990.424827430557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45990.424827430557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45990.424827430557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45990.424827430557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45990.424827430557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45990.424827430557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45990.424827430557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45990.424827430557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45990.424827430557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45990.424827430557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45990.424827430557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45990.424827430557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45990.424827430557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45990.424827430557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45990.424827430557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45990.424827430557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45990.424827430557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45990.424827430557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45990.424827430557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45990.424827430557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45990.424827430557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45990.424827430557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45990.424827430557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45990.424827430557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45990.424827430557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45990.424827430557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45990.424827430557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45990.424827430557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45990.424827430557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45990.424827430557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45990.424827430557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45990.424827430557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45990.424827430557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45990.424827430557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45990.424827430557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45990.424827430557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45990.424827430557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45990.424827430557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45990.424827430557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45990.424827430557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45990.424827430557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45990.424827430557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45990.424827430557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45990.424827430557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45990.424827430557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45990.424827430557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45990.424827430557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45990.424827430557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45990.424827430557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45990.424827430557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45990.424827430557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45990.424827430557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45990.424827430557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45990.424827430557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45990.424827430557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45990.424827430557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45990.424827430557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45990.424827430557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45990.424827430557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45990.424827430557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45990.424827430557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45990.424827430557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45990.424827430557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45990.424827430557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45990.424827430557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45990.424827430557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45990.424827430557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45990.424827430557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45990.424827430557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45990.424827430557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45990.424827430557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45990.424827430557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45990.424827430557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45990.424827430557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45990.424827430557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45990.424827430557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45990.424827430557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45990.424827430557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45990.424827430557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45990.424827430557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45990.424827430557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45990.424827430557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45990.424827430557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45990.424827430557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45990.424827430557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45990.424827430557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45990.424827430557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45990.424827430557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45990.424827430557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45990.424827430557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45990.424827430557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45990.424827430557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45990.424827430557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45990.424827430557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45990.424827430557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45990.424827430557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45990.424827430557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45990.424827430557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45990.424827430557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45990.424827430557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45990.424827430557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45990.424827430557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45990.424827430557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45990.424827430557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45990.424827430557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45990.424827430557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45990.424827430557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45990.424827430557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45990.424827430557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45990.424827430557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45990.424827430557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45990.424827430557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45990.424827430557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45990.424827430557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45990.424827430557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45990.424827430557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45990.424827430557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45990.424827430557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45990.424827430557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45990.424827430557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45990.424827430557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45990.424827430557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45990.424827430557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45990.424827430557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45990.424827430557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45990.424827430557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45990.424827430557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45990.424827430557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45990.424827430557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45990.424827430557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45990.424827430557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45990.424827430557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45990.424827430557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45990.424827430557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45990.424827430557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45990.424827430557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45990.424827430557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45990.424827430557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45990.424827430557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45990.424827430557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45990.424827430557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45990.424827430557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45990.424827430557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45990.424827430557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45990.424827430557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45990.424827430557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45990.424827430557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45990.424827430557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45990.424827430557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45990.424827430557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45990.424827430557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45990.424827430557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45990.424827430557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45990.424827430557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45990.424827430557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45990.424827430557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45990.424827430557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45990.424827430557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45990.424827430557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45990.424827430557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45990.424827430557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45990.424827430557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45990.424827430557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45990.424827430557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45990.424827430557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45990.424827430557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45990.424827430557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45990.424827430557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45990.424827430557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45990.424827430557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45990.424827430557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45990.424827430557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45990.424827430557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45990.424827430557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45990.424827430557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45990.424827430557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45990.424827430557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45990.424827430557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45990.424827430557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45990.424827430557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45990.424827430557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45990.424827430557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45990.424827430557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45990.424827430557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45990.424827430557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45990.424827430557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45990.424827430557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45990.424827430557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45990.424827430557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45990.424827430557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45990.424827430557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45990.424827430557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45990.424827430557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45990.424827430557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45990.424827430557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45990.424827430557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45990.424827430557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45990.424827430557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45990.424827430557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45990.424827430557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45990.424827430557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45990.424827430557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45990.424827430557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45990.424827430557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45990.424827430557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45990.424827430557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45990.424827430557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45990.424827430557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45990.424827430557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45990.424827430557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45990.424827430557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45990.424827430557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45990.424827430557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45990.424827430557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45990.424827430557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45990.424827430557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45990.424827430557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45990.424827430557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45990.424827430557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45990.424827430557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45990.424827430557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45990.424827430557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45990.424827430557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45990.424827430557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45990.424827430557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45990.424827430557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45990.424827430557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45990.424827430557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45990.424827430557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45990.424827430557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45990.424827430557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45990.424827430557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45990.424827430557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45990.424827430557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45990.424827430557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45990.424827430557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45990.424827430557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45990.424827430557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45990.424827430557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45990.424827430557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45990.424827430557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45990.424827430557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45990.424827430557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45990.424827430557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45990.424827430557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45990.424827430557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45990.424827430557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45990.424827430557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45990.424827430557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45990.424827430557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45990.424827430557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45990.424827430557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45990.424827430557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45990.424827430557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45990.424827430557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45990.424827430557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45990.424827430557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45990.424827430557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45990.424827430557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45990.424827430557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45990.424827430557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45990.424827430557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45990.424827430557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45990.424827430557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45990.424827430557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45990.424827430557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45990.424827430557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45990.424827430557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45990.424827430557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45990.424827430557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45990.424827430557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45990.424827430557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45990.424827430557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45990.424827430557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45990.424827430557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45990.424827430557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45990.424827430557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45990.424827430557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45990.424827430557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45990.424827430557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45990.424827430557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45990.424827430557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45990.424827430557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45990.424827430557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45990.424827430557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45990.424827430557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45990.424827430557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45990.424827430557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45990.424827430557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45990.424827430557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45990.424827430557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45990.424827430557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45990.424827430557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45990.424827430557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45990.424827430557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45990.424827430557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45990.424827430557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45990.424827430557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45990.424827430557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45990.424827430557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45990.424827430557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45990.424827430557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45990.424827430557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45990.424827430557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45990.424827430557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45990.424827430557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45990.424827430557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45990.424827430557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45990.424827430557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45990.424827430557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45990.424827430557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45990.424827430557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45990.424827430557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45990.424827430557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45990.424827430557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45990.424827430557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45990.424827430557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45990.424827430557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45990.424827430557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45990.424827430557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45990.424827430557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45990.424827430557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45990.424827430557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45990.424827430557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45990.424827430557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45990.424827430557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45990.424827430557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45990.424827430557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45990.424827430557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45990.424827430557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45990.424827430557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45990.424827430557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45990.424827430557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45990.424827430557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45990.424827430557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45990.424827430557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45990.424827430557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45990.424827430557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45990.424827430557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45990.424827430557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45990.424827430557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45990.424827430557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45990.424827430557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45990.424827430557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45990.424827430557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45990.424827430557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45990.424827430557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45990.424827430557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45990.424827430557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45990.424827430557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45990.424827430557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45990.424827430557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45990.424827430557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45990.424827430557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45990.424827430557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45990.424827430557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45990.424827430557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45990.424827430557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45990.424827430557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45990.424827430557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45990.424827430557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45990.424827430557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45990.424827430557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45990.424827430557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45990.424827430557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45990.424827430557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45990.424827430557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45990.424827430557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45990.424827430557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45990.424827430557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45990.424827430557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45990.424827430557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45990.424827430557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45990.424827430557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45990.424827430557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45990.424827430557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45990.424827430557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45990.424827430557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45990.424827430557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45990.424827430557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45990.424827430557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45990.424827430557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45990.424827430557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45990.424827430557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45990.424827430557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45990.424827430557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45990.424827430557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45990.424827430557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45990.424827430557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45990.424827430557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45990.424827430557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45990.424827430557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45990.424827430557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45990.424827430557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45990.424827430557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45990.424827430557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45990.424827430557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45990.424827430557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45990.424827430557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45990.424827430557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45990.424827430557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45990.424827430557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45990.424827430557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45990.424827430557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45990.424827430557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45990.424827430557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45990.424827430557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45990.424827430557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45990.424827430557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45990.424827430557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45990.424827430557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45990.424827430557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45990.424827430557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45990.424827430557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45990.424827430557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45990.424827430557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45990.424827430557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45990.424827430557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45990.424827430557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45990.424827430557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45990.424827430557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45990.424827430557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45990.424827430557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45990.424827430557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45990.424827430557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45990.424827430557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45990.424827430557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45990.424827430557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45990.424827430557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45990.424827430557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45990.424827430557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45990.424827430557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45990.424827430557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45990.424827430557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45990.424827430557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45990.424827430557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45990.424827430557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45990.424827430557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45990.424827430557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45990.424827430557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45990.424827430557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45990.424827430557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45990.424827430557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45990.424827430557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45990.424827430557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45990.424827430557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45990.424827430557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45990.424827430557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45990.424827430557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45990.424827430557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45990.424827430557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45990.424827430557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45990.424827430557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45990.424827430557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45990.424827430557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45990.424827430557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45990.424827430557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45990.424827430557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45990.424827430557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45990.424827430557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45990.424827430557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45990.424827430557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45990.424827430557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45990.424827430557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45990.424827430557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45990.424827430557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45990.424827430557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45990.424827430557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45990.424827430557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45990.424827430557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45990.424827430557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45990.424827430557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45990.424827430557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45990.424827430557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45990.424827430557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45990.424827430557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45990.424827430557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45990.424827430557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45990.424827430557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45990.424827430557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45990.424827430557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45990.424827430557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45990.424827430557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45990.424827430557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45990.424827430557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45990.424827430557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45990.424827430557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45990.424827430557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45990.424827430557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45990.424827430557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45990.424827430557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45990.424827430557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45990.424827430557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45990.424827430557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45990.424827430557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45990.424827430557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45990.424827430557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45990.424827430557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45990.424827430557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45990.424827430557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45990.424827430557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45990.424827430557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45990.424827430557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45990.424827430557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45990.424827430557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45990.424827430557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45990.424827430557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45990.424827430557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45990.424827430557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45990.424827430557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45990.424827430557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45990.424827430557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45990.424827430557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45990.424827430557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45990.424827430557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45990.424827430557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45990.424827430557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45990.424827430557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45990.424827430557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45990.424827430557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45990.424827430557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45990.424827430557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45990.424827430557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45990.424827430557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45990.424827430557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45990.424827430557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45990.424827430557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45990.424827430557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45990.424827430557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45990.424827430557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45990.424827430557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45990.424827430557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45990.424827430557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45990.424827430557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45990.424827430557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45990.424827430557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45990.424827430557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45990.424827430557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45990.424827430557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45990.424827430557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45990.424827430557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45990.424827430557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45990.424827430557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45990.424827430557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45990.424827430557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45990.424827430557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45990.424827430557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45990.424827430557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45990.424827430557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45990.424827430557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45990.424827430557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45990.424827430557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45990.424827430557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45990.424827430557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45990.424827430557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45990.424827430557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45990.424827430557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45990.424827430557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45990.424827430557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45990.424827430557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45990.424827430557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45990.424827430557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45990.424827430557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45990.424827430557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45990.424827430557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45990.424827430557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45990.424827430557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45990.424827430557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45990.424827430557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45990.424827430557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45990.424827430557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45990.424827430557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45990.424827430557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45990.424827430557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45990.424827430557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45990.424827430557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45990.424827430557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45990.424827430557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45990.424827430557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45990.424827430557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45990.424827430557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45990.424827430557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45990.424827430557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45990.424827430557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45990.424827430557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45990.424827430557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45990.424827430557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45990.424827430557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45990.424827430557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45990.424827430557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45990.424827430557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45990.424827430557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45990.424827430557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45990.424827430557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45990.424827430557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45990.424827430557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45990.424827430557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45990.424827430557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45990.424827430557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45990.424827430557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45990.424827430557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45990.424827430557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45990.424827430557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45990.424827430557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45990.424827430557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45990.424827430557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45990.424827430557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45990.424827430557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45990.424827430557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45990.424827430557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45990.424827430557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45990.424827430557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45990.424827430557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45990.424827430557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45990.424827430557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45990.424827430557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45990.424827430557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45990.424827430557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45990.424827430557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45990.424827430557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45990.424827430557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45990.424827430557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45990.424827430557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45990.424827430557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45990.424827430557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45990.424827430557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45990.424827430557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45990.424827430557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45990.424827430557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45990.424827430557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45990.424827430557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45990.424827430557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45990.424827430557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45990.424827430557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45990.424827430557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45990.424827430557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45990.424827430557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45990.424827430557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45990.424827430557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45990.424827430557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45990.424827430557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45990.424827430557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45990.424827430557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45990.424827430557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45990.424827430557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45990.424827430557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45990.424827430557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45990.424827430557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45990.424827430557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45990.424827430557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45990.424827430557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45990.424827430557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45990.424827430557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45990.424827430557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45990.424827430557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45990.424827430557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45990.424827430557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45990.424827430557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45990.424827430557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45990.424827430557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45990.424827430557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45990.424827430557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45990.424827430557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45990.424827430557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45990.424827430557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45990.424827430557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45990.424827430557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45990.424827430557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45990.424827430557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45990.424827430557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45990.424827430557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45990.424827430557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45990.424827430557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45990.424827430557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45990.424827430557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45990.424827430557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45990.424827430557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45990.424827430557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45990.424827430557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45990.424827430557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45990.424827430557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45990.424827430557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45990.424827430557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45990.424827430557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45990.424827430557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45990.424827430557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45990.424827430557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45990.424827430557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45990.424827430557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45990.424827430557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45990.424827430557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45990.424827430557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45990.424827430557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45990.424827430557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45990.424827430557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45990.424827430557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45990.424827430557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45990.424827430557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45990.424827430557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45990.424827430557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45990.424827430557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45990.424827430557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45990.424827430557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45990.424827430557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45990.424827430557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45990.424827430557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45990.424827430557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45990.424827430557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45990.424827430557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45990.424827430557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45990.424827430557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45990.424827430557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45990.424827430557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45990.424827430557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45990.424827430557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45990.424827430557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45990.424827430557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45990.424827430557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45990.424827430557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45990.424827430557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45990.424827430557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45990.424827430557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45990.424827430557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45990.424827430557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45990.424827430557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45990.424827430557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45990.424827430557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45990.424827430557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45990.424827430557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45990.424827430557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45990.424827430557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45990.424827430557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45990.424827430557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45990.424827430557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45990.424827430557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45990.424827430557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45990.424827430557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45990.424827430557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45990.424827430557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45990.424827430557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45990.424827430557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45990.424827430557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45990.424827430557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45990.424827430557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45990.424827430557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45990.424827430557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45990.424827430557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45990.424827430557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45990.424827430557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45990.424827430557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45990.424827430557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45990.424827430557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45990.424827430557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45990.424827430557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45990.424827430557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45990.424827430557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45990.424827430557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45990.424827430557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45990.424827430557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45990.424827430557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45990.424827430557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45990.424827430557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45990.424827430557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45990.424827430557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45990.424827430557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45990.424827430557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45990.424827430557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45990.424827430557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45990.424827430557</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286.94410983796115</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6" ca="1" si="0">IFERROR(NOW()-F3,"")</f>
        <v>0.23316076389164664</v>
      </c>
      <c r="H3" s="92">
        <v>45989.810358796298</v>
      </c>
      <c r="I3" s="110" t="str">
        <f>IFERROR(VLOOKUP(D3,DB!A:F,6,0),"")</f>
        <v>SCECO</v>
      </c>
      <c r="J3" s="110" t="str">
        <f>IFERROR(VLOOKUP(D3,DB!A:G,7,0),"")</f>
        <v>Dead</v>
      </c>
      <c r="K3" s="94" t="s">
        <v>39198</v>
      </c>
      <c r="L3" s="88" t="str">
        <f>IFERROR(VLOOKUP(D3,DB!A:I,9,0),"")</f>
        <v>Latis</v>
      </c>
    </row>
    <row r="4" spans="1:16" ht="35.25" customHeight="1">
      <c r="A4" s="110" t="s">
        <v>39199</v>
      </c>
      <c r="B4" s="110" t="str">
        <f>IFERROR(VLOOKUP(D4,DB!A:K,11,0),"")</f>
        <v>R4</v>
      </c>
      <c r="C4" s="90">
        <v>2</v>
      </c>
      <c r="D4" s="88" t="s">
        <v>39200</v>
      </c>
      <c r="E4" s="91" t="s">
        <v>39106</v>
      </c>
      <c r="F4" s="92">
        <v>45990.36041666667</v>
      </c>
      <c r="G4" s="93">
        <f t="shared" ca="1" si="0"/>
        <v>6.4410763887281064E-2</v>
      </c>
      <c r="H4" s="92">
        <v>45990.084930555553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45990.424827430557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45990.424827430557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45990.424827430557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45990.424827430557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45990.424827430557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45990.424827430557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45990.424827430557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45990.424827430557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45990.424827430557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45990.424827430557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45990.424827430557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45990.424827430557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45990.424827430557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45990.424827430557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45990.424827430557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45990.424827430557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45990.424827430557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45990.424827430557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45990.424827430557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45990.424827430557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45990.424827430557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45990.424827430557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45990.424827430557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45990.424827430557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45990.424827430557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45990.424827430557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45990.424827430557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45990.424827430557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45990.424827430557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45990.424827430557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45990.424827430557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45990.424827430557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45990.424827430557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45990.424827430557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45990.424827430557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45990.424827430557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45990.424827430557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45990.424827430557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45990.424827430557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45990.424827430557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45990.424827430557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45990.424827430557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45990.424827430557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45990.424827430557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45990.424827430557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45990.424827430557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45990.424827430557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45990.424827430557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45990.424827430557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45990.424827430557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45990.424827430557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45990.424827430557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45990.424827430557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45990.424827430557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45990.424827430557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45990.424827430557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45990.424827430557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45990.424827430557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45990.424827430557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45990.424827430557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45990.424827430557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45990.424827430557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45990.424827430557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45990.424827430557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45990.424827430557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45990.424827430557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45990.424827430557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45990.424827430557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45990.424827430557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45990.424827430557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45990.424827430557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45990.424827430557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45990.424827430557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45990.424827430557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45990.424827430557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45990.424827430557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45990.424827430557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45990.424827430557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45990.424827430557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45990.424827430557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45990.424827430557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45990.424827430557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45990.424827430557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45990.424827430557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45990.424827430557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45990.424827430557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45990.424827430557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45990.424827430557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45990.424827430557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45990.424827430557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45990.424827430557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45990.424827430557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45990.424827430557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45990.424827430557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45990.424827430557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45990.424827430557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45990.424827430557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45990.424827430557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45990.424827430557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45990.424827430557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45990.424827430557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45990.424827430557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45990.424827430557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45990.424827430557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45990.424827430557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45990.424827430557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45990.424827430557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45990.424827430557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45990.424827430557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45990.424827430557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45990.424827430557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45990.424827430557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45990.424827430557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45990.424827430557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45990.424827430557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45990.424827430557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45990.424827430557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45990.424827430557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45990.424827430557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45990.424827430557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45990.424827430557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45990.424827430557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45990.424827430557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45990.424827430557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45990.424827430557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45990.424827430557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45990.424827430557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45990.424827430557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45990.424827430557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45990.424827430557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45990.424827430557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45990.424827430557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45990.424827430557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45990.424827430557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45990.424827430557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45990.424827430557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45990.424827430557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45990.424827430557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45990.424827430557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45990.424827430557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45990.424827430557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45990.424827430557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45990.424827430557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45990.424827430557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45990.424827430557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45990.424827430557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45990.424827430557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45990.424827430557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45990.424827430557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45990.424827430557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45990.424827430557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45990.424827430557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45990.424827430557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45990.424827430557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45990.424827430557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45990.424827430557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45990.424827430557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45990.424827430557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45990.424827430557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45990.424827430557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45990.424827430557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45990.424827430557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45990.424827430557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45990.424827430557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45990.424827430557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45990.424827430557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45990.424827430557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45990.424827430557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45990.424827430557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45990.424827430557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45990.424827430557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45990.424827430557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45990.424827430557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45990.424827430557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45990.424827430557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45990.424827430557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45990.424827430557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45990.424827430557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45990.424827430557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45990.424827430557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45990.424827430557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45990.424827430557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45990.424827430557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45990.424827430557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45990.424827430557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45990.424827430557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45990.424827430557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45990.424827430557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45990.424827430557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45990.424827430557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45990.424827430557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45990.424827430557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45990.424827430557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45990.424827430557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45990.424827430557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45990.424827430557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45990.424827430557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45990.424827430557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45990.424827430557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45990.424827430557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45990.424827430557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45990.424827430557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45990.424827430557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45990.424827430557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45990.424827430557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45990.424827430557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45990.424827430557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45990.424827430557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45990.424827430557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45990.424827430557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45990.424827430557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45990.424827430557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45990.424827430557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45990.424827430557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45990.424827430557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45990.424827430557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45990.424827430557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45990.424827430557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45990.424827430557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45990.424827430557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45990.424827430557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45990.424827430557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45990.424827430557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45990.424827430557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45990.424827430557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45990.424827430557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45990.424827430557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45990.424827430557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45990.424827430557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45990.424827430557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45990.424827430557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45990.424827430557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45990.424827430557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45990.424827430557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45990.424827430557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45990.424827430557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45990.424827430557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45990.424827430557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45990.424827430557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45990.424827430557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45990.424827430557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45990.424827430557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45990.424827430557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45990.424827430557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45990.424827430557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45990.424827430557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45990.424827430557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45990.424827430557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45990.424827430557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45990.424827430557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45990.424827430557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45990.424827430557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45990.424827430557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45990.424827430557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45990.424827430557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45990.424827430557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45990.424827430557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45990.424827430557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45990.424827430557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45990.424827430557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45990.424827430557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45990.424827430557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45990.424827430557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45990.424827430557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45990.424827430557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45990.424827430557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45990.424827430557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45990.424827430557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45990.424827430557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45990.424827430557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45990.424827430557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45990.424827430557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45990.424827430557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45990.424827430557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45990.424827430557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45990.424827430557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45990.424827430557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45990.424827430557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45990.424827430557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45990.424827430557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45990.424827430557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45990.424827430557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45990.424827430557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45990.424827430557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45990.424827430557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45990.424827430557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45990.424827430557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45990.424827430557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45990.424827430557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45990.424827430557</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E14" sqref="E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98.592767245369032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64.235950115740707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41.763716319444939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9.0515288194437744</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0.4729175925895106</v>
      </c>
      <c r="H6" s="38">
        <v>45989.971354166664</v>
      </c>
      <c r="I6" s="37" t="str">
        <f>IFERROR(VLOOKUP(D6,DB!A:F,6,0),"")</f>
        <v>SCECO</v>
      </c>
      <c r="J6" s="37" t="str">
        <f>IFERROR(VLOOKUP(D6,DB!A:G,7,0),"")</f>
        <v>Dead</v>
      </c>
      <c r="K6" s="37" t="s">
        <v>39211</v>
      </c>
      <c r="L6" s="37" t="str">
        <f>IFERROR(VLOOKUP(D6,DB!A:I,9,0),"")</f>
        <v>Latis</v>
      </c>
    </row>
    <row r="7" spans="1:13" ht="30.75">
      <c r="A7" s="37" t="s">
        <v>39212</v>
      </c>
      <c r="B7" s="37" t="str">
        <f>IFERROR(VLOOKUP(D7,DB!A:K,11,0),"")</f>
        <v>R5</v>
      </c>
      <c r="C7" s="37">
        <v>1</v>
      </c>
      <c r="D7" s="106" t="s">
        <v>35031</v>
      </c>
      <c r="E7" s="37" t="s">
        <v>39185</v>
      </c>
      <c r="F7" s="38" t="s">
        <v>24</v>
      </c>
      <c r="G7" s="138" t="str">
        <f ca="1">IFERROR(NOW()-F7,"")</f>
        <v/>
      </c>
      <c r="H7" s="38">
        <v>45990.379513888889</v>
      </c>
      <c r="I7" s="37" t="str">
        <f>IFERROR(VLOOKUP(D7,DB!A:F,6,0),"")</f>
        <v>SCECO</v>
      </c>
      <c r="J7" s="37" t="str">
        <f>IFERROR(VLOOKUP(D7,DB!A:G,7,0),"")</f>
        <v>Good</v>
      </c>
      <c r="K7" s="37" t="s">
        <v>39213</v>
      </c>
      <c r="L7" s="37" t="str">
        <f>IFERROR(VLOOKUP(D7,DB!A:I,9,0),"")</f>
        <v>Latis</v>
      </c>
    </row>
    <row r="8" spans="1:13">
      <c r="A8" s="37"/>
      <c r="B8" s="37" t="str">
        <f>IFERROR(VLOOKUP(D8,DB!A:K,11,0),"")</f>
        <v/>
      </c>
      <c r="C8" s="37"/>
      <c r="D8" s="106"/>
      <c r="E8" s="37"/>
      <c r="F8" s="38"/>
      <c r="G8" s="138">
        <f ca="1">IFERROR(NOW()-F8,"")</f>
        <v>45990.424827314811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45990.424827314811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45990.424827314811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45990.424827314811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45990.424827314811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45990.424827314811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45990.424827314811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45990.424827314811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45990.424827314811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45990.424827314811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45990.424827314811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45990.424827314811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45990.424827314811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45990.424827314811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45990.424827314811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45990.424827314811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45990.424827314811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45990.424827314811</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45990.424827314811</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45990.424827314811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45990.424827314811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45990.424827314811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45990.424827314811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45990.424827314811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45990.424827314811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45990.424827314811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45990.424827314811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45990.424827314811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45990.424827314811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45990.424827314811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45990.424827314811</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45990.424827314811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45990.424827314811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45990.424827314811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45990.424827314811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45990.424827314811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45990.424827314811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45990.424827314811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45990.424827314811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45990.424827314811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45990.424827314811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45990.424827314811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45990.424827314811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45990.424827314811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45990.424827314811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45990.424827314811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45990.424827314811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45990.424827314811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45990.424827314811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45990.424827314811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45990.424827314811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45990.424827314811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45990.424827314811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45990.424827314811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45990.424827314811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45990.424827314811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45990.424827314811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45990.424827314811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45990.424827314811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45990.424827314811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45990.424827314811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45990.424827314811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45990.424827314811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45990.424827314811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45990.424827314811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45990.424827314811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45990.424827314811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45990.424827314811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45990.424827314811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45990.424827314811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45990.424827314811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45990.424827314811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45990.424827314811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45990.424827314811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45990.424827314811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45990.424827314811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45990.424827314811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45990.424827314811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45990.424827314811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45990.424827314811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45990.424827314811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45990.424827314811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45990.424827314811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45990.424827314811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45990.424827314811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45990.424827314811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45990.424827314811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45990.424827314811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45990.424827314811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45990.424827314811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45990.424827314811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45990.424827314811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45990.424827314811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45990.424827314811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45990.424827314811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45990.424827314811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45990.424827314811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45990.424827314811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45990.424827314811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45990.424827314811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45990.424827314811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45990.424827314811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45990.424827314811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45990.424827314811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45990.424827314811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45990.424827314811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45990.424827314811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45990.424827314811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45990.424827314811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45990.424827314811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45990.424827314811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45990.424827314811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45990.424827314811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45990.424827314811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45990.424827314811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45990.424827314811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45990.424827314811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45990.424827314811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45990.424827314811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45990.424827314811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45990.424827314811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45990.424827314811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45990.424827314811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45990.424827314811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45990.424827314811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45990.424827314811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45990.424827314811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45990.424827314811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45990.424827314811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45990.424827314811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45990.424827314811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45990.424827314811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45990.424827314811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45990.424827314811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45990.424827314811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45990.424827314811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45990.424827314811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45990.424827314811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45990.424827314811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45990.424827314811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45990.424827314811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45990.424827314811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45990.424827314811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45990.424827314811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45990.424827314811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45990.424827314811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45990.424827314811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45990.424827314811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45990.424827314811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45990.424827314811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45990.424827314811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45990.424827314811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45990.424827314811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45990.424827314811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45990.424827314811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45990.424827314811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45990.424827314811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45990.424827314811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45990.424827314811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45990.424827314811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45990.424827314811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45990.424827314811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45990.424827314811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45990.424827314811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45990.424827314811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45990.424827314811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45990.424827314811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45990.424827314811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45990.424827314811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45990.424827314811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45990.424827314811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45990.424827314811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45990.424827314811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45990.424827314811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45990.424827314811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45990.424827314811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45990.424827314811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45990.424827314811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45990.424827314811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45990.424827314811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45990.424827314811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45990.424827314811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45990.424827314811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45990.424827314811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45990.424827314811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45990.424827314811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45990.424827314811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45990.424827314811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45990.424827314811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45990.424827314811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45990.424827314811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45990.424827314811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45990.424827314811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45990.424827314811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45990.424827314811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45990.424827314811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45990.424827314811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45990.424827314811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45990.424827314811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45990.424827314811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45990.424827314811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45990.424827314811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45990.424827314811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45990.424827314811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45990.424827314811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45990.424827314811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45990.424827314811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45990.424827314811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45990.424827314811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45990.424827314811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45990.424827314811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45990.424827314811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45990.424827314811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45990.424827314811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45990.424827314811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45990.424827314811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45990.424827314811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45990.424827314811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45990.424827314811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45990.424827314811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45990.424827314811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45990.424827314811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45990.424827314811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45990.424827314811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45990.424827314811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45990.424827314811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45990.424827314811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45990.424827314811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45990.424827314811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45990.424827314811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45990.424827314811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45990.424827314811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45990.424827314811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45990.424827314811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45990.424827314811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45990.424827314811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45990.424827314811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45990.424827314811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45990.424827314811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45990.424827314811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45990.424827314811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45990.424827314811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45990.424827314811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45990.424827314811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45990.424827314811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45990.424827314811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45990.424827314811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45990.424827314811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45990.424827314811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45990.424827314811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45990.424827314811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45990.424827314811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45990.424827314811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45990.424827314811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45990.424827314811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45990.424827314811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45990.424827314811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45990.424827314811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45990.424827314811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45990.424827314811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45990.424827314811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45990.424827314811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45990.424827314811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45990.424827314811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45990.424827314811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45990.424827314811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45990.424827314811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45990.424827314811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45990.424827314811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45990.424827314811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45990.424827314811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45990.424827314811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45990.424827314811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45990.424827314811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45990.424827314811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45990.424827314811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45990.424827314811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45990.424827314811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45990.424827314811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45990.424827314811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45990.424827314811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45990.424827314811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45990.424827314811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45990.424827314811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45990.424827314811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45990.424827314811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45990.424827314811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45990.424827314811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45990.424827314811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45990.424827314811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45990.424827314811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45990.424827314811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45990.424827314811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45990.424827314811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45990.424827314811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45990.424827314811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45990.424827314811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45990.424827314811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45990.424827314811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45990.424827314811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45990.424827314811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45990.424827314811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45990.424827314811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45990.424827314811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45990.424827314811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45990.424827314811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45990.424827314811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45990.424827314811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45990.424827314811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45990.424827314811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45990.424827314811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45990.424827314811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45990.424827314811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45990.424827314811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45990.424827314811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45990.424827314811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45990.424827314811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45990.424827314811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45990.424827314811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45990.424827314811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45990.424827314811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45990.424827314811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45990.424827314811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45990.424827314811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45990.424827314811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45990.424827314811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45990.424827314811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45990.424827314811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45990.424827314811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45990.424827314811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45990.424827314811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45990.424827314811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45990.424827314811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45990.424827314811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45990.424827314811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45990.424827314811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45990.424827314811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45990.424827314811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45990.424827314811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45990.424827314811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45990.424827314811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45990.424827314811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45990.424827314811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45990.424827314811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45990.424827314811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45990.424827314811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45990.424827314811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45990.424827314811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45990.424827314811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45990.424827314811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45990.424827314811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45990.424827314811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45990.424827314811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45990.424827314811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45990.424827314811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45990.424827314811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45990.424827314811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45990.424827314811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45990.424827314811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45990.424827314811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45990.424827314811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45990.424827314811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45990.424827314811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45990.424827314811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45990.424827314811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45990.424827314811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45990.424827314811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45990.424827314811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45990.424827314811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45990.424827314811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45990.424827314811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45990.424827314811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45990.424827314811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45990.424827314811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45990.424827314811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45990.424827314811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45990.424827314811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45990.424827314811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45990.424827314811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45990.424827314811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45990.424827314811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45990.424827314811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45990.424827314811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45990.424827314811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45990.424827314811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45990.424827314811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45990.424827314811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45990.424827314811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45990.424827314811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45990.424827314811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45990.424827314811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45990.424827314811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45990.424827314811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45990.424827314811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45990.424827314811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45990.424827314811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45990.424827314811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45990.424827314811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45990.424827314811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45990.424827314811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45990.424827314811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45990.424827314811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45990.424827314811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45990.424827314811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45990.424827314811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45990.424827314811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45990.424827314811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45990.424827314811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45990.424827314811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45990.424827314811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45990.424827314811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45990.424827314811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45990.424827314811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45990.424827314811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45990.424827314811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45990.424827314811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45990.424827314811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45990.424827314811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45990.424827314811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45990.424827314811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45990.424827314811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45990.424827314811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45990.424827314811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45990.424827314811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45990.424827314811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45990.424827314811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45990.424827314811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45990.424827314811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45990.424827314811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45990.424827314811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45990.424827314811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45990.424827314811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45990.424827314811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45990.424827314811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45990.424827314811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45990.424827314811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45990.424827314811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45990.424827314811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45990.424827314811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45990.424827314811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45990.424827314811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45990.424827314811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45990.424827314811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45990.424827314811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45990.424827314811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45990.424827314811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45990.424827314811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45990.424827314811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45990.424827314811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45990.424827314811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45990.424827314811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45990.424827314811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45990.424827314811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45990.424827314811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45990.424827314811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45990.424827314811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45990.424827314811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45990.424827314811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45990.424827314811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45990.424827314811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45990.424827314811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45990.424827314811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45990.424827314811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45990.424827314811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45990.424827314811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45990.424827314811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45990.424827314811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45990.424827314811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45990.424827314811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45990.424827314811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45990.424827314811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45990.424827314811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45990.424827314811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45990.424827314811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45990.424827314811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45990.424827314811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45990.424827314811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45990.424827314811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45990.424827314811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45990.424827314811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45990.424827314811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45990.424827314811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45990.424827314811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45990.424827314811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45990.424827314811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45990.424827314811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45990.424827314811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45990.424827314811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45990.424827314811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45990.424827314811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45990.424827314811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45990.424827314811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45990.424827314811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45990.424827314811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45990.424827314811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45990.424827314811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45990.424827314811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45990.424827314811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45990.424827314811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45990.424827314811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45990.424827314811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45990.424827314811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45990.424827314811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45990.424827314811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45990.424827314811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45990.424827314811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45990.424827314811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45990.424827314811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45990.424827314811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45990.424827314811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45990.424827314811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45990.424827314811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45990.424827314811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45990.424827314811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45990.424827314811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45990.424827314811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45990.424827314811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45990.424827314811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45990.424827314811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45990.424827314811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45990.424827314811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45990.424827314811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2025-11-29T07:13:49Z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